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10-31" sheetId="1" r:id="rId1"/>
  </sheets>
  <definedNames>
    <definedName name="_xlnm.Print_Area" localSheetId="0">'10-31'!$A$1:$O$220</definedName>
  </definedNames>
  <calcPr fullCalcOnLoad="1"/>
</workbook>
</file>

<file path=xl/sharedStrings.xml><?xml version="1.0" encoding="utf-8"?>
<sst xmlns="http://schemas.openxmlformats.org/spreadsheetml/2006/main" count="194" uniqueCount="148">
  <si>
    <t>Current Envelope</t>
  </si>
  <si>
    <t>Christmas Envelope</t>
  </si>
  <si>
    <t>Lenten Envelope</t>
  </si>
  <si>
    <t>Lenten Folders</t>
  </si>
  <si>
    <t>Plate Offering Church</t>
  </si>
  <si>
    <t>Plate Offering SCS</t>
  </si>
  <si>
    <t>Initial Envelope</t>
  </si>
  <si>
    <t>Interest</t>
  </si>
  <si>
    <t>Sponsorship</t>
  </si>
  <si>
    <t>Trust and Endowment</t>
  </si>
  <si>
    <t>Facility Use and Day Care Rent/Utilities</t>
  </si>
  <si>
    <t>Flowers</t>
  </si>
  <si>
    <t>Camperships</t>
  </si>
  <si>
    <t>Parsonage Rental Income</t>
  </si>
  <si>
    <t>Total Current Envelope</t>
  </si>
  <si>
    <t>Total Benevolence Envelope</t>
  </si>
  <si>
    <t>Total Building Envelope</t>
  </si>
  <si>
    <t>TOTAL INCOME</t>
  </si>
  <si>
    <t>Budget</t>
  </si>
  <si>
    <t>Actual</t>
  </si>
  <si>
    <t>INCOME</t>
  </si>
  <si>
    <t>EXPENSES</t>
  </si>
  <si>
    <t>Benevolence Apportionment</t>
  </si>
  <si>
    <t>Salary - Senior Pastor</t>
  </si>
  <si>
    <t>Salary - Associate Pastor</t>
  </si>
  <si>
    <t>Salary - Organist/Choir Director</t>
  </si>
  <si>
    <t>Salary - Director of Youth Ministry</t>
  </si>
  <si>
    <t>Salary - Financial Manager</t>
  </si>
  <si>
    <t>Housing Allowance - Senior Pastor</t>
  </si>
  <si>
    <t>Car Allowance - Associate Pastor</t>
  </si>
  <si>
    <t>Pension/Health Insurance - Senior Pastor</t>
  </si>
  <si>
    <t>Worship Supplies</t>
  </si>
  <si>
    <t>Communion Supplies</t>
  </si>
  <si>
    <t>Bulletins/Lectionaries</t>
  </si>
  <si>
    <t>Worship Cards</t>
  </si>
  <si>
    <t>Seasonal Decorations</t>
  </si>
  <si>
    <t>Music Supplies</t>
  </si>
  <si>
    <t>Supply Organist</t>
  </si>
  <si>
    <t>Youth Choir - supplies</t>
  </si>
  <si>
    <t>Contemporary Service</t>
  </si>
  <si>
    <t>Continuing Education - Music Director</t>
  </si>
  <si>
    <t>Outreach &amp; Nurture Material</t>
  </si>
  <si>
    <t>Congregational Life</t>
  </si>
  <si>
    <t>Men's Ministry</t>
  </si>
  <si>
    <t>Publicity Committee</t>
  </si>
  <si>
    <t>SCS Other Programs</t>
  </si>
  <si>
    <t>SCS Adult Curriculum</t>
  </si>
  <si>
    <t>SCS Curriculum</t>
  </si>
  <si>
    <t>Teacher Recognition</t>
  </si>
  <si>
    <t>SCS Awards</t>
  </si>
  <si>
    <t>Vacation Bible School</t>
  </si>
  <si>
    <t>Confirmation</t>
  </si>
  <si>
    <t>First Commmunion</t>
  </si>
  <si>
    <t>Jr. LYO Program</t>
  </si>
  <si>
    <t>Leadership Development</t>
  </si>
  <si>
    <t>Craft Supplies</t>
  </si>
  <si>
    <t>Youth Ministry</t>
  </si>
  <si>
    <t>Mission Committee</t>
  </si>
  <si>
    <t>Campaign Expense - Stewardship</t>
  </si>
  <si>
    <t>Offering Envelope</t>
  </si>
  <si>
    <t>Synod Convention</t>
  </si>
  <si>
    <t>Book Allowance - Sr. Pastor</t>
  </si>
  <si>
    <t>Book Allowance - Assoc. Pastor</t>
  </si>
  <si>
    <t>Continuing Ed. - Sr. Pastor</t>
  </si>
  <si>
    <t>Continuing Ed. - Assoc. Pastor</t>
  </si>
  <si>
    <t>Office Administration</t>
  </si>
  <si>
    <t>Church - Electric</t>
  </si>
  <si>
    <t>Church - Gas</t>
  </si>
  <si>
    <t>Church - Water</t>
  </si>
  <si>
    <t>Church - Repairs and Maintenance</t>
  </si>
  <si>
    <t>Educ. Bldg - Electric</t>
  </si>
  <si>
    <t>Educ. Bldg - Water</t>
  </si>
  <si>
    <t>Educ. Bldg - Sewer</t>
  </si>
  <si>
    <t>Educ. Bldg - Phone</t>
  </si>
  <si>
    <t>Educ. Bldg - Repairs and Maintenance</t>
  </si>
  <si>
    <t>Educ. Bldg - Gas</t>
  </si>
  <si>
    <t>Parsonage - Electric</t>
  </si>
  <si>
    <t>Parsonage - Water</t>
  </si>
  <si>
    <t>Parsonage - Sewer</t>
  </si>
  <si>
    <t>Parsonage - Phone</t>
  </si>
  <si>
    <t>Parsonage - Repairs and Maintenance</t>
  </si>
  <si>
    <t>Parsonage - Taxes</t>
  </si>
  <si>
    <t>Parsonage - Gas</t>
  </si>
  <si>
    <t>Parsonage - Trash</t>
  </si>
  <si>
    <t>Custodial Supplies</t>
  </si>
  <si>
    <t>Trash Removal</t>
  </si>
  <si>
    <t>Lawn Care</t>
  </si>
  <si>
    <t>Copying Services</t>
  </si>
  <si>
    <t>Organ Service</t>
  </si>
  <si>
    <t>Piano Service</t>
  </si>
  <si>
    <t>Service Contracts</t>
  </si>
  <si>
    <t>Computer Hardware/Software</t>
  </si>
  <si>
    <t>Insurance</t>
  </si>
  <si>
    <t>Inner Mission</t>
  </si>
  <si>
    <t>Miscellaneous/Other Disbursements</t>
  </si>
  <si>
    <t>Trustee Loan Interest</t>
  </si>
  <si>
    <t>TOTAL EXPENSES</t>
  </si>
  <si>
    <t>Vacation Church School</t>
  </si>
  <si>
    <t>Miscellaneous</t>
  </si>
  <si>
    <t>Organ Fund</t>
  </si>
  <si>
    <t>Paper Products</t>
  </si>
  <si>
    <t>Bank and Loan Fees</t>
  </si>
  <si>
    <t>Sunday School Ministries</t>
  </si>
  <si>
    <t>Organ Repairs</t>
  </si>
  <si>
    <t>Trustee Loan - Construction Loan</t>
  </si>
  <si>
    <t>Continuing Ed./Mileage - Youth Director</t>
  </si>
  <si>
    <t>Day Care Cleaning Fee Reimbursement</t>
  </si>
  <si>
    <t>Sexton</t>
  </si>
  <si>
    <t>Discipleship coordinator</t>
  </si>
  <si>
    <t xml:space="preserve">Future Renovations </t>
  </si>
  <si>
    <t>Continuing Ed - DiscipleCo-ord</t>
  </si>
  <si>
    <t>Book Allowance Disciple Co-ord</t>
  </si>
  <si>
    <t>Mileage reimbursment- Senior Pastor</t>
  </si>
  <si>
    <t>Pension/Health Insurance - Disc Co-ord</t>
  </si>
  <si>
    <t>Secretary/receptionist</t>
  </si>
  <si>
    <t>Mileage reimburse Disciple Co-ord</t>
  </si>
  <si>
    <t>Disc Co-or program expense</t>
  </si>
  <si>
    <t>Devotional Material</t>
  </si>
  <si>
    <t>Car Allowance - Pastor</t>
  </si>
  <si>
    <t>Social Ministry Program expense</t>
  </si>
  <si>
    <t>Cleaning Fees</t>
  </si>
  <si>
    <t>Garage Maintenance</t>
  </si>
  <si>
    <t>Snow Removal</t>
  </si>
  <si>
    <t>Church - Internet</t>
  </si>
  <si>
    <t>Music Director Dues</t>
  </si>
  <si>
    <t>Employer FiCA/Medicare</t>
  </si>
  <si>
    <t>Accounting Fees</t>
  </si>
  <si>
    <t>Building Fund Expenses</t>
  </si>
  <si>
    <t>Flowers - Holiday</t>
  </si>
  <si>
    <t>Payroll Processing Fee</t>
  </si>
  <si>
    <t>Salary - Contempory Worship Coordinator</t>
  </si>
  <si>
    <t>Pension/Health Insurance - Associate Pastor</t>
  </si>
  <si>
    <t>Refunds</t>
  </si>
  <si>
    <t>World Hunger</t>
  </si>
  <si>
    <t>Food Pantry</t>
  </si>
  <si>
    <t>Miscellaneous Mission Contribution</t>
  </si>
  <si>
    <t>Social Security Allowance-Pastor</t>
  </si>
  <si>
    <t>Social Security Allowance-Assoc Pastor</t>
  </si>
  <si>
    <t xml:space="preserve">Tuition Scholarship </t>
  </si>
  <si>
    <t>Memorial</t>
  </si>
  <si>
    <t>Misc Mission Payments</t>
  </si>
  <si>
    <t>SCS Envelope</t>
  </si>
  <si>
    <t>Payroll Protection Plan</t>
  </si>
  <si>
    <t>Total Memorial Fund</t>
  </si>
  <si>
    <t>Tuition Scholarship Fund</t>
  </si>
  <si>
    <t>Equity Allowance - Associate Pastor</t>
  </si>
  <si>
    <t>2022 Budget</t>
  </si>
  <si>
    <t>Secretary/receptionist Pension/health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</si>
</sst>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[$-409]dddd\,\ mmmm\ dd\,\ yyyy"/>
    <numFmt numFmtId="166" formatCode="[$-409]h:mm:ss\ AM/PM"/>
    <numFmt numFmtId="167" formatCode="&quot;$&quot;#,##0.00"/>
    <numFmt numFmtId="168" formatCode="[$-409]dddd\,\ 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43" fontId="4" fillId="0" borderId="10" xfId="42" applyFont="1" applyFill="1" applyBorder="1" applyAlignment="1">
      <alignment/>
    </xf>
    <xf numFmtId="43" fontId="3" fillId="0" borderId="10" xfId="42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4" fillId="33" borderId="10" xfId="44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0" fillId="0" borderId="10" xfId="42" applyFont="1" applyBorder="1" applyAlignment="1">
      <alignment/>
    </xf>
    <xf numFmtId="43" fontId="4" fillId="33" borderId="10" xfId="42" applyFont="1" applyFill="1" applyBorder="1" applyAlignment="1">
      <alignment/>
    </xf>
    <xf numFmtId="43" fontId="4" fillId="0" borderId="10" xfId="42" applyFont="1" applyBorder="1" applyAlignment="1">
      <alignment/>
    </xf>
    <xf numFmtId="43" fontId="3" fillId="33" borderId="10" xfId="42" applyFont="1" applyFill="1" applyBorder="1" applyAlignment="1">
      <alignment/>
    </xf>
    <xf numFmtId="43" fontId="3" fillId="0" borderId="10" xfId="42" applyFont="1" applyBorder="1" applyAlignment="1">
      <alignment/>
    </xf>
    <xf numFmtId="43" fontId="1" fillId="0" borderId="10" xfId="42" applyFont="1" applyBorder="1" applyAlignment="1">
      <alignment/>
    </xf>
    <xf numFmtId="43" fontId="3" fillId="0" borderId="10" xfId="42" applyFont="1" applyFill="1" applyBorder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2" fontId="4" fillId="0" borderId="10" xfId="44" applyNumberFormat="1" applyFont="1" applyFill="1" applyBorder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tabSelected="1" zoomScale="75" zoomScaleNormal="75" workbookViewId="0" topLeftCell="A48">
      <selection activeCell="A61" sqref="A61"/>
    </sheetView>
  </sheetViews>
  <sheetFormatPr defaultColWidth="9.140625" defaultRowHeight="12.75"/>
  <cols>
    <col min="1" max="1" width="52.28125" style="6" customWidth="1"/>
    <col min="2" max="2" width="1.7109375" style="6" customWidth="1"/>
    <col min="3" max="3" width="17.140625" style="6" bestFit="1" customWidth="1"/>
    <col min="4" max="4" width="1.57421875" style="6" customWidth="1"/>
    <col min="5" max="5" width="19.00390625" style="11" bestFit="1" customWidth="1"/>
    <col min="6" max="6" width="2.00390625" style="6" customWidth="1"/>
    <col min="7" max="7" width="20.7109375" style="14" customWidth="1"/>
    <col min="8" max="8" width="2.00390625" style="26" customWidth="1"/>
    <col min="9" max="9" width="19.00390625" style="11" bestFit="1" customWidth="1"/>
    <col min="10" max="10" width="2.00390625" style="28" customWidth="1"/>
    <col min="11" max="11" width="20.7109375" style="14" customWidth="1"/>
    <col min="12" max="12" width="2.00390625" style="14" customWidth="1"/>
    <col min="13" max="13" width="19.00390625" style="11" bestFit="1" customWidth="1"/>
    <col min="14" max="14" width="2.00390625" style="28" customWidth="1"/>
    <col min="15" max="15" width="20.7109375" style="14" customWidth="1"/>
    <col min="18" max="18" width="11.57421875" style="0" bestFit="1" customWidth="1"/>
  </cols>
  <sheetData>
    <row r="1" spans="1:15" ht="21">
      <c r="A1" s="31" t="s">
        <v>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16.5" customHeight="1">
      <c r="A2" s="2"/>
      <c r="B2" s="2"/>
      <c r="C2" s="7">
        <v>2019</v>
      </c>
      <c r="E2" s="9">
        <v>43830</v>
      </c>
      <c r="G2" s="7">
        <v>2020</v>
      </c>
      <c r="H2" s="7"/>
      <c r="I2" s="9">
        <v>44196</v>
      </c>
      <c r="J2" s="27"/>
      <c r="K2" s="7">
        <v>2021</v>
      </c>
      <c r="L2" s="7"/>
      <c r="M2" s="9">
        <v>44377</v>
      </c>
      <c r="N2" s="27"/>
      <c r="O2" s="7">
        <v>2022</v>
      </c>
    </row>
    <row r="3" spans="1:15" ht="16.5" customHeight="1">
      <c r="A3" s="2" t="s">
        <v>20</v>
      </c>
      <c r="B3" s="2"/>
      <c r="C3" s="7" t="s">
        <v>18</v>
      </c>
      <c r="E3" s="10" t="s">
        <v>19</v>
      </c>
      <c r="G3" s="13" t="s">
        <v>18</v>
      </c>
      <c r="H3" s="13"/>
      <c r="I3" s="10" t="s">
        <v>19</v>
      </c>
      <c r="J3" s="7"/>
      <c r="K3" s="13" t="s">
        <v>18</v>
      </c>
      <c r="L3" s="13"/>
      <c r="M3" s="10" t="s">
        <v>19</v>
      </c>
      <c r="N3" s="7"/>
      <c r="O3" s="13" t="s">
        <v>18</v>
      </c>
    </row>
    <row r="4" spans="1:3" ht="16.5" customHeight="1">
      <c r="A4" s="1"/>
      <c r="B4" s="1"/>
      <c r="C4" s="8"/>
    </row>
    <row r="5" spans="1:15" ht="16.5" customHeight="1">
      <c r="A5" s="1" t="s">
        <v>0</v>
      </c>
      <c r="B5" s="1"/>
      <c r="C5" s="3">
        <v>349018</v>
      </c>
      <c r="D5" s="16"/>
      <c r="E5" s="17">
        <v>324346.5</v>
      </c>
      <c r="F5" s="16"/>
      <c r="G5" s="18">
        <v>354314</v>
      </c>
      <c r="H5" s="3"/>
      <c r="I5" s="17">
        <v>364966.32</v>
      </c>
      <c r="J5" s="3"/>
      <c r="K5" s="18">
        <v>327433</v>
      </c>
      <c r="L5" s="18"/>
      <c r="M5" s="17">
        <v>155504</v>
      </c>
      <c r="N5" s="3"/>
      <c r="O5" s="18">
        <v>331863</v>
      </c>
    </row>
    <row r="6" spans="1:15" ht="16.5" customHeight="1">
      <c r="A6" s="1" t="s">
        <v>1</v>
      </c>
      <c r="B6" s="1"/>
      <c r="C6" s="3">
        <v>6000</v>
      </c>
      <c r="D6" s="16"/>
      <c r="E6" s="17">
        <v>7145</v>
      </c>
      <c r="F6" s="16"/>
      <c r="G6" s="18">
        <v>6000</v>
      </c>
      <c r="H6" s="3"/>
      <c r="I6" s="17">
        <v>2995</v>
      </c>
      <c r="J6" s="3"/>
      <c r="K6" s="18">
        <v>7000</v>
      </c>
      <c r="L6" s="18"/>
      <c r="M6" s="17">
        <v>125</v>
      </c>
      <c r="N6" s="3"/>
      <c r="O6" s="18">
        <v>6000</v>
      </c>
    </row>
    <row r="7" spans="1:15" ht="16.5" customHeight="1">
      <c r="A7" s="1" t="s">
        <v>2</v>
      </c>
      <c r="B7" s="1"/>
      <c r="C7" s="3">
        <v>6000</v>
      </c>
      <c r="D7" s="16"/>
      <c r="E7" s="17">
        <v>6063</v>
      </c>
      <c r="F7" s="16"/>
      <c r="G7" s="18">
        <v>6000</v>
      </c>
      <c r="H7" s="3"/>
      <c r="I7" s="17">
        <v>6199.5</v>
      </c>
      <c r="J7" s="3"/>
      <c r="K7" s="18">
        <v>6000</v>
      </c>
      <c r="L7" s="18"/>
      <c r="M7" s="17">
        <v>3814.8</v>
      </c>
      <c r="N7" s="3"/>
      <c r="O7" s="18">
        <v>6000</v>
      </c>
    </row>
    <row r="8" spans="1:15" ht="16.5" customHeight="1">
      <c r="A8" s="1" t="s">
        <v>3</v>
      </c>
      <c r="B8" s="1"/>
      <c r="C8" s="3">
        <v>2000</v>
      </c>
      <c r="D8" s="16"/>
      <c r="E8" s="17">
        <v>50</v>
      </c>
      <c r="F8" s="16"/>
      <c r="G8" s="18">
        <v>0</v>
      </c>
      <c r="H8" s="3"/>
      <c r="I8" s="17">
        <v>778.9</v>
      </c>
      <c r="J8" s="3"/>
      <c r="K8" s="18">
        <v>750</v>
      </c>
      <c r="L8" s="18"/>
      <c r="M8" s="17">
        <v>281.69</v>
      </c>
      <c r="N8" s="3"/>
      <c r="O8" s="18">
        <v>500</v>
      </c>
    </row>
    <row r="9" spans="1:15" ht="16.5" customHeight="1">
      <c r="A9" s="1" t="s">
        <v>4</v>
      </c>
      <c r="B9" s="1"/>
      <c r="C9" s="3">
        <v>10000</v>
      </c>
      <c r="D9" s="16"/>
      <c r="E9" s="17">
        <v>13375.22</v>
      </c>
      <c r="F9" s="16"/>
      <c r="G9" s="18">
        <v>10000</v>
      </c>
      <c r="H9" s="3"/>
      <c r="I9" s="17">
        <v>7005.48</v>
      </c>
      <c r="J9" s="3"/>
      <c r="K9" s="18">
        <v>10000</v>
      </c>
      <c r="L9" s="18"/>
      <c r="M9" s="17">
        <v>1490</v>
      </c>
      <c r="N9" s="3"/>
      <c r="O9" s="18">
        <v>5000</v>
      </c>
    </row>
    <row r="10" spans="1:15" ht="16.5" customHeight="1">
      <c r="A10" s="1" t="s">
        <v>5</v>
      </c>
      <c r="B10" s="1"/>
      <c r="C10" s="3">
        <v>1500</v>
      </c>
      <c r="D10" s="16"/>
      <c r="E10" s="17">
        <v>1519.47</v>
      </c>
      <c r="F10" s="16"/>
      <c r="G10" s="18">
        <v>1200</v>
      </c>
      <c r="H10" s="3"/>
      <c r="I10" s="17">
        <v>421.03</v>
      </c>
      <c r="J10" s="3"/>
      <c r="K10" s="18">
        <v>500</v>
      </c>
      <c r="L10" s="18"/>
      <c r="M10" s="17">
        <v>5</v>
      </c>
      <c r="N10" s="3"/>
      <c r="O10" s="18">
        <v>500</v>
      </c>
    </row>
    <row r="11" spans="1:15" ht="16.5" customHeight="1">
      <c r="A11" s="1" t="s">
        <v>6</v>
      </c>
      <c r="B11" s="1"/>
      <c r="C11" s="3">
        <v>1000</v>
      </c>
      <c r="D11" s="16"/>
      <c r="E11" s="17">
        <v>741</v>
      </c>
      <c r="F11" s="16"/>
      <c r="G11" s="18">
        <v>700</v>
      </c>
      <c r="H11" s="3"/>
      <c r="I11" s="17">
        <v>944</v>
      </c>
      <c r="J11" s="3"/>
      <c r="K11" s="18">
        <v>800</v>
      </c>
      <c r="L11" s="18"/>
      <c r="M11" s="17">
        <v>445</v>
      </c>
      <c r="N11" s="3"/>
      <c r="O11" s="18"/>
    </row>
    <row r="12" spans="1:15" ht="16.5" customHeight="1">
      <c r="A12" s="1" t="s">
        <v>7</v>
      </c>
      <c r="B12" s="1"/>
      <c r="C12" s="3">
        <v>70</v>
      </c>
      <c r="D12" s="16"/>
      <c r="E12" s="17">
        <v>53.64</v>
      </c>
      <c r="F12" s="16"/>
      <c r="G12" s="18">
        <v>50</v>
      </c>
      <c r="H12" s="3"/>
      <c r="I12" s="17">
        <v>36.26</v>
      </c>
      <c r="J12" s="3"/>
      <c r="K12" s="18">
        <v>50</v>
      </c>
      <c r="L12" s="18"/>
      <c r="M12" s="17">
        <v>16.67</v>
      </c>
      <c r="N12" s="3"/>
      <c r="O12" s="18"/>
    </row>
    <row r="13" spans="1:15" ht="16.5" customHeight="1">
      <c r="A13" s="1" t="s">
        <v>8</v>
      </c>
      <c r="B13" s="1"/>
      <c r="C13" s="3">
        <v>2000</v>
      </c>
      <c r="D13" s="16"/>
      <c r="E13" s="17">
        <v>1856</v>
      </c>
      <c r="F13" s="16"/>
      <c r="G13" s="18">
        <v>2000</v>
      </c>
      <c r="H13" s="3"/>
      <c r="I13" s="17">
        <v>1210</v>
      </c>
      <c r="J13" s="3"/>
      <c r="K13" s="18">
        <v>4700</v>
      </c>
      <c r="L13" s="18"/>
      <c r="M13" s="17">
        <v>100</v>
      </c>
      <c r="N13" s="3"/>
      <c r="O13" s="18">
        <v>2000</v>
      </c>
    </row>
    <row r="14" spans="1:15" ht="16.5" customHeight="1">
      <c r="A14" s="1" t="s">
        <v>9</v>
      </c>
      <c r="B14" s="1"/>
      <c r="C14" s="3">
        <v>30000</v>
      </c>
      <c r="D14" s="16"/>
      <c r="E14" s="17">
        <v>51100.85</v>
      </c>
      <c r="F14" s="16"/>
      <c r="G14" s="18">
        <v>30000</v>
      </c>
      <c r="H14" s="3"/>
      <c r="I14" s="17">
        <v>0</v>
      </c>
      <c r="J14" s="3"/>
      <c r="K14" s="18">
        <v>30000</v>
      </c>
      <c r="L14" s="18"/>
      <c r="M14" s="17">
        <v>0</v>
      </c>
      <c r="N14" s="3"/>
      <c r="O14" s="18">
        <v>30000</v>
      </c>
    </row>
    <row r="15" spans="1:15" ht="16.5" customHeight="1">
      <c r="A15" s="1" t="s">
        <v>10</v>
      </c>
      <c r="B15" s="1"/>
      <c r="C15" s="3">
        <v>112800</v>
      </c>
      <c r="D15" s="16"/>
      <c r="E15" s="17">
        <v>121084</v>
      </c>
      <c r="F15" s="16"/>
      <c r="G15" s="18">
        <v>146412</v>
      </c>
      <c r="H15" s="3"/>
      <c r="I15" s="17">
        <v>94458</v>
      </c>
      <c r="J15" s="3"/>
      <c r="K15" s="18">
        <v>136812</v>
      </c>
      <c r="L15" s="18"/>
      <c r="M15" s="17">
        <v>79134.64</v>
      </c>
      <c r="N15" s="3"/>
      <c r="O15" s="18">
        <v>156000</v>
      </c>
    </row>
    <row r="16" spans="1:15" ht="16.5" customHeight="1">
      <c r="A16" s="1" t="s">
        <v>106</v>
      </c>
      <c r="B16" s="1"/>
      <c r="C16" s="3">
        <v>13200</v>
      </c>
      <c r="D16" s="16"/>
      <c r="E16" s="17">
        <v>6400</v>
      </c>
      <c r="F16" s="16"/>
      <c r="G16" s="18">
        <v>0</v>
      </c>
      <c r="H16" s="3"/>
      <c r="I16" s="17">
        <v>-700</v>
      </c>
      <c r="J16" s="3"/>
      <c r="K16" s="18">
        <v>0</v>
      </c>
      <c r="L16" s="18"/>
      <c r="M16" s="17">
        <f>-1400+1400</f>
        <v>0</v>
      </c>
      <c r="N16" s="3"/>
      <c r="O16" s="18"/>
    </row>
    <row r="17" spans="1:15" ht="16.5" customHeight="1">
      <c r="A17" s="1" t="s">
        <v>144</v>
      </c>
      <c r="B17" s="1"/>
      <c r="C17" s="3"/>
      <c r="D17" s="16"/>
      <c r="E17" s="17"/>
      <c r="F17" s="16"/>
      <c r="G17" s="18"/>
      <c r="H17" s="3"/>
      <c r="I17" s="17"/>
      <c r="J17" s="3"/>
      <c r="K17" s="18"/>
      <c r="L17" s="18"/>
      <c r="M17" s="17">
        <v>25000</v>
      </c>
      <c r="N17" s="3"/>
      <c r="O17" s="18"/>
    </row>
    <row r="18" spans="1:15" ht="16.5" customHeight="1">
      <c r="A18" s="1"/>
      <c r="B18" s="1"/>
      <c r="C18" s="3"/>
      <c r="D18" s="16"/>
      <c r="E18" s="17"/>
      <c r="F18" s="16"/>
      <c r="G18" s="18"/>
      <c r="H18" s="3"/>
      <c r="I18" s="17"/>
      <c r="J18" s="3"/>
      <c r="K18" s="18"/>
      <c r="L18" s="18"/>
      <c r="M18" s="17"/>
      <c r="N18" s="3"/>
      <c r="O18" s="18"/>
    </row>
    <row r="19" spans="1:15" ht="16.5" customHeight="1">
      <c r="A19" s="1"/>
      <c r="B19" s="1"/>
      <c r="C19" s="4">
        <f>SUM(C5:C16)</f>
        <v>533588</v>
      </c>
      <c r="D19" s="16"/>
      <c r="E19" s="19">
        <f>SUM(E5:E16)</f>
        <v>533734.6799999999</v>
      </c>
      <c r="F19" s="16"/>
      <c r="G19" s="20">
        <f>SUM(G5:G16)</f>
        <v>556676</v>
      </c>
      <c r="H19" s="4"/>
      <c r="I19" s="19">
        <f>SUM(I5:I16)</f>
        <v>478314.49000000005</v>
      </c>
      <c r="J19" s="4"/>
      <c r="K19" s="20">
        <f>SUM(K5:K16)</f>
        <v>524045</v>
      </c>
      <c r="L19" s="20"/>
      <c r="M19" s="19">
        <f>SUM(M5:M17)</f>
        <v>265916.8</v>
      </c>
      <c r="N19" s="4"/>
      <c r="O19" s="20">
        <f>SUM(O5:O16)</f>
        <v>537863</v>
      </c>
    </row>
    <row r="20" spans="1:15" ht="16.5" customHeight="1">
      <c r="A20" s="1"/>
      <c r="B20" s="1"/>
      <c r="C20" s="3"/>
      <c r="D20" s="25"/>
      <c r="E20" s="17"/>
      <c r="F20" s="25"/>
      <c r="G20" s="18"/>
      <c r="H20" s="3"/>
      <c r="I20" s="17"/>
      <c r="J20" s="3"/>
      <c r="K20" s="18"/>
      <c r="L20" s="18"/>
      <c r="M20" s="17"/>
      <c r="N20" s="3"/>
      <c r="O20" s="18"/>
    </row>
    <row r="21" spans="1:15" ht="16.5" customHeight="1">
      <c r="A21" s="1" t="s">
        <v>141</v>
      </c>
      <c r="B21" s="1"/>
      <c r="C21" s="3"/>
      <c r="D21" s="25"/>
      <c r="E21" s="17"/>
      <c r="F21" s="25"/>
      <c r="G21" s="18"/>
      <c r="H21" s="3"/>
      <c r="I21" s="17">
        <v>32</v>
      </c>
      <c r="J21" s="3"/>
      <c r="K21" s="18"/>
      <c r="L21" s="18"/>
      <c r="M21" s="17"/>
      <c r="N21" s="3"/>
      <c r="O21" s="18"/>
    </row>
    <row r="22" spans="1:15" ht="16.5" customHeight="1">
      <c r="A22" s="1" t="s">
        <v>97</v>
      </c>
      <c r="B22" s="1"/>
      <c r="C22" s="3"/>
      <c r="D22" s="25"/>
      <c r="E22" s="17">
        <v>842.5</v>
      </c>
      <c r="F22" s="25"/>
      <c r="G22" s="18"/>
      <c r="H22" s="3"/>
      <c r="I22" s="17"/>
      <c r="J22" s="3"/>
      <c r="K22" s="18"/>
      <c r="L22" s="18"/>
      <c r="M22" s="17"/>
      <c r="N22" s="3"/>
      <c r="O22" s="18"/>
    </row>
    <row r="23" spans="1:15" ht="16.5" customHeight="1">
      <c r="A23" s="1" t="s">
        <v>132</v>
      </c>
      <c r="B23" s="1"/>
      <c r="C23" s="3"/>
      <c r="D23" s="16"/>
      <c r="E23" s="17">
        <v>29.7</v>
      </c>
      <c r="F23" s="16"/>
      <c r="G23" s="18"/>
      <c r="H23" s="3"/>
      <c r="I23" s="17">
        <v>805</v>
      </c>
      <c r="J23" s="3"/>
      <c r="K23" s="18"/>
      <c r="L23" s="18"/>
      <c r="M23" s="17">
        <v>154.75</v>
      </c>
      <c r="N23" s="3"/>
      <c r="O23" s="18"/>
    </row>
    <row r="24" spans="1:15" ht="16.5" customHeight="1">
      <c r="A24" s="1" t="s">
        <v>133</v>
      </c>
      <c r="B24" s="1"/>
      <c r="C24" s="3"/>
      <c r="D24" s="16"/>
      <c r="E24" s="17">
        <v>15701</v>
      </c>
      <c r="F24" s="16"/>
      <c r="G24" s="18"/>
      <c r="H24" s="3"/>
      <c r="I24" s="17">
        <v>16510</v>
      </c>
      <c r="J24" s="3"/>
      <c r="K24" s="18"/>
      <c r="L24" s="18"/>
      <c r="M24" s="17">
        <v>6788</v>
      </c>
      <c r="N24" s="3"/>
      <c r="O24" s="18"/>
    </row>
    <row r="25" spans="1:15" ht="16.5" customHeight="1">
      <c r="A25" s="1" t="s">
        <v>128</v>
      </c>
      <c r="B25" s="1"/>
      <c r="C25" s="3">
        <v>3700</v>
      </c>
      <c r="D25" s="16"/>
      <c r="E25" s="17">
        <v>2987</v>
      </c>
      <c r="F25" s="16"/>
      <c r="G25" s="18">
        <v>3700</v>
      </c>
      <c r="H25" s="3"/>
      <c r="I25" s="17">
        <v>973</v>
      </c>
      <c r="J25" s="3"/>
      <c r="K25" s="18">
        <v>1500</v>
      </c>
      <c r="L25" s="18"/>
      <c r="M25" s="17">
        <v>430</v>
      </c>
      <c r="N25" s="3"/>
      <c r="O25" s="18">
        <v>1500</v>
      </c>
    </row>
    <row r="26" spans="1:15" ht="16.5" customHeight="1">
      <c r="A26" s="1" t="s">
        <v>134</v>
      </c>
      <c r="B26" s="1"/>
      <c r="C26" s="3"/>
      <c r="D26" s="16"/>
      <c r="E26" s="17">
        <v>62.5</v>
      </c>
      <c r="F26" s="16"/>
      <c r="G26" s="18"/>
      <c r="H26" s="3"/>
      <c r="I26" s="17">
        <v>79.5</v>
      </c>
      <c r="J26" s="3"/>
      <c r="K26" s="18"/>
      <c r="L26" s="18"/>
      <c r="M26" s="17">
        <v>4</v>
      </c>
      <c r="N26" s="3"/>
      <c r="O26" s="18"/>
    </row>
    <row r="27" spans="1:15" ht="16.5" customHeight="1">
      <c r="A27" s="1" t="s">
        <v>98</v>
      </c>
      <c r="B27" s="1"/>
      <c r="C27" s="3">
        <v>3500</v>
      </c>
      <c r="D27" s="16"/>
      <c r="E27" s="17">
        <v>8666.11</v>
      </c>
      <c r="F27" s="16"/>
      <c r="G27" s="18">
        <v>3500</v>
      </c>
      <c r="H27" s="3"/>
      <c r="I27" s="17">
        <v>9765.23</v>
      </c>
      <c r="J27" s="3"/>
      <c r="K27" s="18">
        <v>3500</v>
      </c>
      <c r="L27" s="18"/>
      <c r="M27" s="17">
        <v>2649.12</v>
      </c>
      <c r="N27" s="3"/>
      <c r="O27" s="18">
        <v>3500</v>
      </c>
    </row>
    <row r="28" spans="1:15" ht="16.5" customHeight="1">
      <c r="A28" s="1" t="s">
        <v>13</v>
      </c>
      <c r="B28" s="1"/>
      <c r="C28" s="3">
        <v>15000</v>
      </c>
      <c r="D28" s="16"/>
      <c r="E28" s="17">
        <v>15180</v>
      </c>
      <c r="F28" s="16"/>
      <c r="G28" s="18">
        <v>15000</v>
      </c>
      <c r="H28" s="3"/>
      <c r="I28" s="17">
        <v>15180</v>
      </c>
      <c r="J28" s="3"/>
      <c r="K28" s="18">
        <v>15180</v>
      </c>
      <c r="L28" s="18"/>
      <c r="M28" s="17">
        <v>6325</v>
      </c>
      <c r="N28" s="3"/>
      <c r="O28" s="18"/>
    </row>
    <row r="29" spans="1:15" ht="16.5" customHeight="1">
      <c r="A29" s="1" t="s">
        <v>135</v>
      </c>
      <c r="B29" s="1"/>
      <c r="C29" s="3"/>
      <c r="D29" s="16"/>
      <c r="E29" s="17">
        <v>4055</v>
      </c>
      <c r="F29" s="16"/>
      <c r="G29" s="18"/>
      <c r="H29" s="3"/>
      <c r="I29" s="17">
        <v>1744</v>
      </c>
      <c r="J29" s="3"/>
      <c r="K29" s="18"/>
      <c r="L29" s="18"/>
      <c r="M29" s="17">
        <v>100</v>
      </c>
      <c r="N29" s="3"/>
      <c r="O29" s="18"/>
    </row>
    <row r="30" spans="1:15" ht="16.5" customHeight="1">
      <c r="A30" s="1" t="s">
        <v>99</v>
      </c>
      <c r="B30" s="1"/>
      <c r="C30" s="3"/>
      <c r="D30" s="16"/>
      <c r="E30" s="17">
        <v>1837</v>
      </c>
      <c r="F30" s="16"/>
      <c r="G30" s="18">
        <v>0</v>
      </c>
      <c r="H30" s="3"/>
      <c r="I30" s="17">
        <v>315</v>
      </c>
      <c r="J30" s="3"/>
      <c r="K30" s="18">
        <v>0</v>
      </c>
      <c r="L30" s="18"/>
      <c r="M30" s="17">
        <v>155</v>
      </c>
      <c r="N30" s="3"/>
      <c r="O30" s="18"/>
    </row>
    <row r="31" spans="1:15" ht="16.5" customHeight="1">
      <c r="A31" s="1" t="s">
        <v>142</v>
      </c>
      <c r="B31" s="1"/>
      <c r="C31" s="3"/>
      <c r="D31" s="16"/>
      <c r="E31" s="17"/>
      <c r="F31" s="16"/>
      <c r="G31" s="18"/>
      <c r="H31" s="3"/>
      <c r="I31" s="17">
        <v>50000</v>
      </c>
      <c r="J31" s="3"/>
      <c r="K31" s="18"/>
      <c r="L31" s="18"/>
      <c r="M31" s="17"/>
      <c r="N31" s="3"/>
      <c r="O31" s="18"/>
    </row>
    <row r="32" spans="1:15" ht="16.5" customHeight="1">
      <c r="A32" s="1"/>
      <c r="B32" s="1"/>
      <c r="C32" s="3"/>
      <c r="D32" s="16"/>
      <c r="E32" s="17"/>
      <c r="F32" s="16"/>
      <c r="G32" s="18"/>
      <c r="H32" s="3"/>
      <c r="I32" s="17"/>
      <c r="J32" s="3"/>
      <c r="K32" s="18"/>
      <c r="L32" s="18"/>
      <c r="M32" s="17"/>
      <c r="N32" s="3"/>
      <c r="O32" s="18"/>
    </row>
    <row r="33" spans="1:15" ht="16.5" customHeight="1">
      <c r="A33" s="1"/>
      <c r="B33" s="1"/>
      <c r="C33" s="4">
        <f>SUM(C20:C32)</f>
        <v>22200</v>
      </c>
      <c r="D33" s="21"/>
      <c r="E33" s="19">
        <f>SUM(E20:E32)</f>
        <v>49360.81</v>
      </c>
      <c r="F33" s="16"/>
      <c r="G33" s="4">
        <f>SUM(G20:G32)</f>
        <v>22200</v>
      </c>
      <c r="H33" s="4"/>
      <c r="I33" s="19">
        <f>SUM(I20:I32)</f>
        <v>95403.73</v>
      </c>
      <c r="J33" s="4"/>
      <c r="K33" s="4">
        <f>SUM(K20:K32)</f>
        <v>20180</v>
      </c>
      <c r="L33" s="20"/>
      <c r="M33" s="19">
        <f>SUM(M20:M32)</f>
        <v>16605.87</v>
      </c>
      <c r="N33" s="4"/>
      <c r="O33" s="4">
        <f>SUM(O20:O32)</f>
        <v>5000</v>
      </c>
    </row>
    <row r="34" spans="1:15" ht="16.5" customHeight="1">
      <c r="A34" s="1"/>
      <c r="B34" s="1"/>
      <c r="C34" s="4"/>
      <c r="D34" s="21"/>
      <c r="E34" s="19"/>
      <c r="F34" s="16"/>
      <c r="G34" s="20"/>
      <c r="H34" s="4"/>
      <c r="I34" s="19"/>
      <c r="J34" s="4"/>
      <c r="K34" s="20"/>
      <c r="L34" s="20"/>
      <c r="M34" s="19"/>
      <c r="N34" s="4"/>
      <c r="O34" s="20"/>
    </row>
    <row r="35" spans="1:15" ht="16.5" customHeight="1">
      <c r="A35" s="2" t="s">
        <v>14</v>
      </c>
      <c r="B35" s="2"/>
      <c r="C35" s="20">
        <f>C19+C33</f>
        <v>555788</v>
      </c>
      <c r="D35" s="16"/>
      <c r="E35" s="19">
        <f>E19+E33</f>
        <v>583095.49</v>
      </c>
      <c r="F35" s="16"/>
      <c r="G35" s="20">
        <f>G19+G33</f>
        <v>578876</v>
      </c>
      <c r="H35" s="4"/>
      <c r="I35" s="19">
        <f>I19+I33</f>
        <v>573718.2200000001</v>
      </c>
      <c r="J35" s="4"/>
      <c r="K35" s="20">
        <f>K19+K33</f>
        <v>544225</v>
      </c>
      <c r="L35" s="20"/>
      <c r="M35" s="19">
        <f>M19+M33</f>
        <v>282522.67</v>
      </c>
      <c r="N35" s="4"/>
      <c r="O35" s="20">
        <f>O19+O33</f>
        <v>542863</v>
      </c>
    </row>
    <row r="36" spans="1:15" ht="16.5" customHeight="1">
      <c r="A36" s="1"/>
      <c r="B36" s="1"/>
      <c r="C36" s="3"/>
      <c r="D36" s="16"/>
      <c r="E36" s="17"/>
      <c r="F36" s="16"/>
      <c r="G36" s="18"/>
      <c r="H36" s="3"/>
      <c r="I36" s="17"/>
      <c r="J36" s="3"/>
      <c r="K36" s="18"/>
      <c r="L36" s="18"/>
      <c r="M36" s="17"/>
      <c r="N36" s="3"/>
      <c r="O36" s="18"/>
    </row>
    <row r="37" spans="1:15" ht="16.5" customHeight="1">
      <c r="A37" s="2" t="s">
        <v>15</v>
      </c>
      <c r="B37" s="2"/>
      <c r="C37" s="4">
        <v>36000</v>
      </c>
      <c r="D37" s="16"/>
      <c r="E37" s="19">
        <v>26785</v>
      </c>
      <c r="F37" s="16"/>
      <c r="G37" s="20">
        <v>27000</v>
      </c>
      <c r="H37" s="4"/>
      <c r="I37" s="19">
        <v>23626.5</v>
      </c>
      <c r="J37" s="4"/>
      <c r="K37" s="20">
        <v>30000</v>
      </c>
      <c r="L37" s="20"/>
      <c r="M37" s="19">
        <v>10593</v>
      </c>
      <c r="N37" s="4"/>
      <c r="O37" s="20">
        <v>30000</v>
      </c>
    </row>
    <row r="38" spans="1:15" ht="16.5" customHeight="1">
      <c r="A38" s="2"/>
      <c r="B38" s="2"/>
      <c r="C38" s="4"/>
      <c r="D38" s="16"/>
      <c r="E38" s="19"/>
      <c r="F38" s="16"/>
      <c r="G38" s="18"/>
      <c r="H38" s="3"/>
      <c r="I38" s="19"/>
      <c r="J38" s="4"/>
      <c r="K38" s="18"/>
      <c r="L38" s="18"/>
      <c r="M38" s="19"/>
      <c r="N38" s="4"/>
      <c r="O38" s="18"/>
    </row>
    <row r="39" spans="1:15" ht="16.5" customHeight="1">
      <c r="A39" s="2" t="s">
        <v>16</v>
      </c>
      <c r="B39" s="2"/>
      <c r="C39" s="4">
        <v>60000</v>
      </c>
      <c r="D39" s="16"/>
      <c r="E39" s="19">
        <v>47559.22</v>
      </c>
      <c r="F39" s="16"/>
      <c r="G39" s="20">
        <v>50000</v>
      </c>
      <c r="H39" s="4"/>
      <c r="I39" s="19">
        <v>22562.25</v>
      </c>
      <c r="J39" s="4"/>
      <c r="K39" s="20">
        <v>20400</v>
      </c>
      <c r="L39" s="20"/>
      <c r="M39" s="19">
        <v>8136</v>
      </c>
      <c r="N39" s="4"/>
      <c r="O39" s="20">
        <v>8400</v>
      </c>
    </row>
    <row r="40" spans="1:15" ht="16.5" customHeight="1">
      <c r="A40" s="2"/>
      <c r="B40" s="2"/>
      <c r="C40" s="4"/>
      <c r="D40" s="16"/>
      <c r="E40" s="19"/>
      <c r="F40" s="16"/>
      <c r="G40" s="18"/>
      <c r="H40" s="3"/>
      <c r="I40" s="19"/>
      <c r="J40" s="4"/>
      <c r="K40" s="18"/>
      <c r="L40" s="18"/>
      <c r="M40" s="19"/>
      <c r="N40" s="4"/>
      <c r="O40" s="18"/>
    </row>
    <row r="41" spans="1:15" ht="16.5" customHeight="1">
      <c r="A41" s="2" t="s">
        <v>143</v>
      </c>
      <c r="B41" s="2"/>
      <c r="C41" s="4"/>
      <c r="D41" s="16"/>
      <c r="E41" s="19"/>
      <c r="F41" s="16"/>
      <c r="G41" s="18"/>
      <c r="H41" s="3"/>
      <c r="I41" s="19">
        <v>2870</v>
      </c>
      <c r="J41" s="4"/>
      <c r="K41" s="18"/>
      <c r="L41" s="18"/>
      <c r="M41" s="19">
        <v>2370</v>
      </c>
      <c r="N41" s="4"/>
      <c r="O41" s="18"/>
    </row>
    <row r="42" spans="1:15" ht="16.5" customHeight="1">
      <c r="A42" s="2"/>
      <c r="B42" s="2"/>
      <c r="C42" s="4"/>
      <c r="D42" s="16"/>
      <c r="E42" s="19"/>
      <c r="F42" s="16"/>
      <c r="G42" s="18"/>
      <c r="H42" s="3"/>
      <c r="I42" s="19"/>
      <c r="J42" s="4"/>
      <c r="K42" s="18"/>
      <c r="L42" s="18"/>
      <c r="M42" s="19"/>
      <c r="N42" s="4"/>
      <c r="O42" s="18"/>
    </row>
    <row r="43" spans="1:15" ht="16.5" customHeight="1">
      <c r="A43" s="2" t="s">
        <v>17</v>
      </c>
      <c r="B43" s="2"/>
      <c r="C43" s="20">
        <f>SUM(C35:C42)</f>
        <v>651788</v>
      </c>
      <c r="D43" s="16"/>
      <c r="E43" s="19">
        <f>SUM(E35:E42)</f>
        <v>657439.71</v>
      </c>
      <c r="F43" s="20"/>
      <c r="G43" s="20">
        <f>SUM(G35:G42)</f>
        <v>655876</v>
      </c>
      <c r="H43" s="4"/>
      <c r="I43" s="19">
        <f>SUM(I35:I42)</f>
        <v>622776.9700000001</v>
      </c>
      <c r="J43" s="4"/>
      <c r="K43" s="20">
        <f>SUM(K35:K42)</f>
        <v>594625</v>
      </c>
      <c r="L43" s="20"/>
      <c r="M43" s="19">
        <f>SUM(M35:M42)</f>
        <v>303621.67</v>
      </c>
      <c r="N43" s="4"/>
      <c r="O43" s="20">
        <f>SUM(O35:O42)</f>
        <v>581263</v>
      </c>
    </row>
    <row r="44" spans="1:15" ht="16.5" customHeight="1">
      <c r="A44" s="2"/>
      <c r="B44" s="2"/>
      <c r="C44" s="4"/>
      <c r="D44" s="16"/>
      <c r="E44" s="19"/>
      <c r="F44" s="20"/>
      <c r="G44" s="20"/>
      <c r="H44" s="4"/>
      <c r="I44" s="19"/>
      <c r="J44" s="4"/>
      <c r="K44" s="20"/>
      <c r="L44" s="20"/>
      <c r="M44" s="19"/>
      <c r="N44" s="4"/>
      <c r="O44" s="20"/>
    </row>
    <row r="45" spans="1:15" ht="16.5" customHeight="1">
      <c r="A45" s="2"/>
      <c r="B45" s="2"/>
      <c r="C45" s="4"/>
      <c r="D45" s="16"/>
      <c r="E45" s="19"/>
      <c r="F45" s="20"/>
      <c r="G45" s="20"/>
      <c r="H45" s="4"/>
      <c r="I45" s="19"/>
      <c r="J45" s="4"/>
      <c r="K45" s="20"/>
      <c r="L45" s="20"/>
      <c r="M45" s="19"/>
      <c r="N45" s="4"/>
      <c r="O45" s="20"/>
    </row>
    <row r="46" spans="1:15" ht="16.5" customHeight="1">
      <c r="A46" s="2"/>
      <c r="B46" s="2"/>
      <c r="C46" s="7">
        <v>2019</v>
      </c>
      <c r="E46" s="9">
        <v>43830</v>
      </c>
      <c r="G46" s="7">
        <v>2020</v>
      </c>
      <c r="H46" s="7"/>
      <c r="I46" s="9">
        <v>44196</v>
      </c>
      <c r="J46" s="27"/>
      <c r="K46" s="7">
        <v>2021</v>
      </c>
      <c r="L46" s="7"/>
      <c r="M46" s="9">
        <v>44377</v>
      </c>
      <c r="N46" s="27"/>
      <c r="O46" s="7">
        <v>2022</v>
      </c>
    </row>
    <row r="47" spans="1:15" ht="16.5" customHeight="1">
      <c r="A47" s="2" t="s">
        <v>21</v>
      </c>
      <c r="B47" s="2"/>
      <c r="C47" s="7" t="s">
        <v>18</v>
      </c>
      <c r="E47" s="10" t="s">
        <v>19</v>
      </c>
      <c r="G47" s="13" t="s">
        <v>18</v>
      </c>
      <c r="H47" s="13"/>
      <c r="I47" s="10" t="s">
        <v>19</v>
      </c>
      <c r="J47" s="7"/>
      <c r="K47" s="13" t="s">
        <v>18</v>
      </c>
      <c r="L47" s="13"/>
      <c r="M47" s="10" t="s">
        <v>19</v>
      </c>
      <c r="N47" s="7"/>
      <c r="O47" s="13" t="s">
        <v>18</v>
      </c>
    </row>
    <row r="48" spans="1:15" ht="16.5" customHeight="1">
      <c r="A48" s="1"/>
      <c r="B48" s="1"/>
      <c r="C48" s="3"/>
      <c r="D48" s="16"/>
      <c r="E48" s="17"/>
      <c r="F48" s="16"/>
      <c r="G48" s="18"/>
      <c r="H48" s="3"/>
      <c r="I48" s="17"/>
      <c r="J48" s="3"/>
      <c r="K48" s="18"/>
      <c r="L48" s="18"/>
      <c r="M48" s="17"/>
      <c r="N48" s="3"/>
      <c r="O48" s="18"/>
    </row>
    <row r="49" spans="1:15" ht="16.5" customHeight="1">
      <c r="A49" s="2" t="s">
        <v>22</v>
      </c>
      <c r="B49" s="2"/>
      <c r="C49" s="4">
        <v>36000</v>
      </c>
      <c r="D49" s="16"/>
      <c r="E49" s="19">
        <v>36000</v>
      </c>
      <c r="F49" s="16"/>
      <c r="G49" s="20">
        <v>27000</v>
      </c>
      <c r="H49" s="4"/>
      <c r="I49" s="19">
        <v>27000</v>
      </c>
      <c r="J49" s="4"/>
      <c r="K49" s="20">
        <v>30000</v>
      </c>
      <c r="L49" s="20"/>
      <c r="M49" s="19">
        <v>11095</v>
      </c>
      <c r="N49" s="4"/>
      <c r="O49" s="20">
        <v>30000</v>
      </c>
    </row>
    <row r="50" spans="1:15" ht="16.5" customHeight="1">
      <c r="A50" s="1"/>
      <c r="B50" s="1"/>
      <c r="C50" s="3"/>
      <c r="D50" s="16"/>
      <c r="E50" s="17"/>
      <c r="F50" s="16"/>
      <c r="G50" s="18"/>
      <c r="H50" s="3"/>
      <c r="I50" s="17"/>
      <c r="J50" s="3"/>
      <c r="K50" s="18"/>
      <c r="L50" s="18"/>
      <c r="M50" s="17"/>
      <c r="N50" s="3"/>
      <c r="O50" s="18"/>
    </row>
    <row r="51" spans="1:15" ht="16.5" customHeight="1">
      <c r="A51" s="1" t="s">
        <v>23</v>
      </c>
      <c r="B51" s="1"/>
      <c r="C51" s="3">
        <v>46990</v>
      </c>
      <c r="D51" s="16"/>
      <c r="E51" s="17">
        <v>47893.71</v>
      </c>
      <c r="F51" s="16"/>
      <c r="G51" s="18">
        <v>46990</v>
      </c>
      <c r="H51" s="3"/>
      <c r="I51" s="17">
        <v>28500.03</v>
      </c>
      <c r="J51" s="3"/>
      <c r="K51" s="18">
        <v>57000</v>
      </c>
      <c r="L51" s="18"/>
      <c r="M51" s="17">
        <v>28500.03</v>
      </c>
      <c r="N51" s="3"/>
      <c r="O51" s="18">
        <v>58000</v>
      </c>
    </row>
    <row r="52" spans="1:15" ht="16.5" customHeight="1">
      <c r="A52" s="1" t="s">
        <v>24</v>
      </c>
      <c r="B52" s="1"/>
      <c r="C52" s="3">
        <v>47165</v>
      </c>
      <c r="D52" s="16"/>
      <c r="E52" s="17">
        <v>47165.04</v>
      </c>
      <c r="F52" s="16"/>
      <c r="G52" s="18">
        <v>48881</v>
      </c>
      <c r="H52" s="3"/>
      <c r="I52" s="17">
        <v>26715.52</v>
      </c>
      <c r="J52" s="3"/>
      <c r="K52" s="18">
        <v>45000</v>
      </c>
      <c r="L52" s="18"/>
      <c r="M52" s="17">
        <v>10882.7</v>
      </c>
      <c r="N52" s="3"/>
      <c r="O52" s="18">
        <v>41145</v>
      </c>
    </row>
    <row r="53" spans="1:15" ht="16.5" customHeight="1">
      <c r="A53" s="1" t="s">
        <v>25</v>
      </c>
      <c r="B53" s="1"/>
      <c r="C53" s="3">
        <v>27650</v>
      </c>
      <c r="D53" s="16"/>
      <c r="E53" s="17">
        <v>27649.96</v>
      </c>
      <c r="F53" s="16"/>
      <c r="G53" s="18">
        <v>27650</v>
      </c>
      <c r="H53" s="3"/>
      <c r="I53" s="17">
        <v>27649.96</v>
      </c>
      <c r="J53" s="3"/>
      <c r="K53" s="18">
        <v>27650</v>
      </c>
      <c r="L53" s="18"/>
      <c r="M53" s="17">
        <v>13824.98</v>
      </c>
      <c r="N53" s="3"/>
      <c r="O53" s="18">
        <v>28480</v>
      </c>
    </row>
    <row r="54" spans="1:15" ht="16.5" customHeight="1">
      <c r="A54" s="1" t="s">
        <v>26</v>
      </c>
      <c r="B54" s="1"/>
      <c r="C54" s="3">
        <v>18360</v>
      </c>
      <c r="D54" s="16"/>
      <c r="E54" s="17">
        <v>18359.9</v>
      </c>
      <c r="F54" s="16"/>
      <c r="G54" s="18">
        <v>18360</v>
      </c>
      <c r="H54" s="3"/>
      <c r="I54" s="17">
        <v>18359.9</v>
      </c>
      <c r="J54" s="3"/>
      <c r="K54" s="18">
        <v>18360</v>
      </c>
      <c r="L54" s="18"/>
      <c r="M54" s="17">
        <v>9179.95</v>
      </c>
      <c r="N54" s="3"/>
      <c r="O54" s="18">
        <v>18910</v>
      </c>
    </row>
    <row r="55" spans="1:15" ht="16.5" customHeight="1">
      <c r="A55" s="1" t="s">
        <v>27</v>
      </c>
      <c r="B55" s="1"/>
      <c r="C55" s="3">
        <v>7650</v>
      </c>
      <c r="D55" s="16"/>
      <c r="E55" s="17">
        <v>7650</v>
      </c>
      <c r="F55" s="16"/>
      <c r="G55" s="18">
        <v>7650</v>
      </c>
      <c r="H55" s="3"/>
      <c r="I55" s="17">
        <v>10347.11</v>
      </c>
      <c r="J55" s="3"/>
      <c r="K55" s="18">
        <v>7650</v>
      </c>
      <c r="L55" s="18"/>
      <c r="M55" s="17">
        <v>3824.99</v>
      </c>
      <c r="N55" s="3"/>
      <c r="O55" s="18">
        <v>7880</v>
      </c>
    </row>
    <row r="56" spans="1:15" ht="16.5" customHeight="1">
      <c r="A56" s="1" t="s">
        <v>114</v>
      </c>
      <c r="B56" s="1"/>
      <c r="C56" s="3">
        <v>20800</v>
      </c>
      <c r="D56" s="16"/>
      <c r="E56" s="17">
        <v>24770.65</v>
      </c>
      <c r="F56" s="16"/>
      <c r="G56" s="18">
        <v>25740</v>
      </c>
      <c r="H56" s="3"/>
      <c r="I56" s="17">
        <v>25492.5</v>
      </c>
      <c r="J56" s="3"/>
      <c r="K56" s="18">
        <v>25740</v>
      </c>
      <c r="L56" s="18"/>
      <c r="M56" s="17">
        <v>12655.5</v>
      </c>
      <c r="N56" s="3"/>
      <c r="O56" s="18">
        <v>28080</v>
      </c>
    </row>
    <row r="57" spans="1:15" ht="16.5" customHeight="1">
      <c r="A57" s="1" t="s">
        <v>29</v>
      </c>
      <c r="B57" s="1"/>
      <c r="C57" s="3">
        <v>3200</v>
      </c>
      <c r="D57" s="16"/>
      <c r="E57" s="17">
        <v>3200.08</v>
      </c>
      <c r="F57" s="16"/>
      <c r="G57" s="18">
        <v>3200</v>
      </c>
      <c r="H57" s="3"/>
      <c r="I57" s="17">
        <v>1969.28</v>
      </c>
      <c r="J57" s="3"/>
      <c r="K57" s="18">
        <v>3200</v>
      </c>
      <c r="L57" s="18"/>
      <c r="M57" s="17">
        <v>615.4</v>
      </c>
      <c r="N57" s="3"/>
      <c r="O57" s="18">
        <v>3200</v>
      </c>
    </row>
    <row r="58" spans="1:15" ht="16.5" customHeight="1">
      <c r="A58" s="1" t="s">
        <v>118</v>
      </c>
      <c r="B58" s="1"/>
      <c r="C58" s="3">
        <v>0</v>
      </c>
      <c r="D58" s="16"/>
      <c r="E58" s="17">
        <v>0</v>
      </c>
      <c r="F58" s="16"/>
      <c r="G58" s="18">
        <v>0</v>
      </c>
      <c r="H58" s="3"/>
      <c r="I58" s="17">
        <v>1230.8</v>
      </c>
      <c r="J58" s="3"/>
      <c r="K58" s="18">
        <v>3200</v>
      </c>
      <c r="L58" s="18"/>
      <c r="M58" s="17">
        <v>1600.04</v>
      </c>
      <c r="N58" s="3"/>
      <c r="O58" s="18">
        <v>3200</v>
      </c>
    </row>
    <row r="59" spans="1:15" ht="16.5" customHeight="1">
      <c r="A59" s="1" t="s">
        <v>30</v>
      </c>
      <c r="B59" s="1"/>
      <c r="C59" s="3">
        <v>13068</v>
      </c>
      <c r="D59" s="16"/>
      <c r="E59" s="17">
        <v>13152.06</v>
      </c>
      <c r="F59" s="16"/>
      <c r="G59" s="18">
        <v>38600</v>
      </c>
      <c r="H59" s="3"/>
      <c r="I59" s="17">
        <v>2318.8</v>
      </c>
      <c r="J59" s="3"/>
      <c r="K59" s="18">
        <v>15000</v>
      </c>
      <c r="L59" s="18"/>
      <c r="M59" s="17">
        <v>3108.34</v>
      </c>
      <c r="N59" s="3"/>
      <c r="O59" s="18">
        <v>15000</v>
      </c>
    </row>
    <row r="60" spans="1:15" ht="16.5" customHeight="1">
      <c r="A60" s="1" t="s">
        <v>131</v>
      </c>
      <c r="B60" s="1"/>
      <c r="C60" s="3">
        <v>15000</v>
      </c>
      <c r="D60" s="16"/>
      <c r="E60" s="17">
        <v>15903.67</v>
      </c>
      <c r="F60" s="16"/>
      <c r="G60" s="18">
        <v>16000</v>
      </c>
      <c r="H60" s="3"/>
      <c r="I60" s="17">
        <v>14567.5</v>
      </c>
      <c r="J60" s="3"/>
      <c r="K60" s="18">
        <v>25000</v>
      </c>
      <c r="L60" s="18"/>
      <c r="M60" s="17">
        <v>9141.74</v>
      </c>
      <c r="N60" s="3"/>
      <c r="O60" s="18">
        <v>25000</v>
      </c>
    </row>
    <row r="61" spans="1:15" ht="16.5" customHeight="1">
      <c r="A61" s="1" t="s">
        <v>147</v>
      </c>
      <c r="B61" s="1"/>
      <c r="C61" s="3"/>
      <c r="D61" s="16"/>
      <c r="E61" s="17"/>
      <c r="F61" s="16"/>
      <c r="G61" s="18"/>
      <c r="H61" s="3"/>
      <c r="I61" s="17"/>
      <c r="J61" s="3"/>
      <c r="K61" s="18">
        <v>0</v>
      </c>
      <c r="L61" s="18"/>
      <c r="M61" s="17">
        <v>0</v>
      </c>
      <c r="N61" s="3"/>
      <c r="O61" s="18">
        <v>2000</v>
      </c>
    </row>
    <row r="62" spans="1:18" ht="16.5" customHeight="1">
      <c r="A62" s="1" t="s">
        <v>113</v>
      </c>
      <c r="B62" s="1"/>
      <c r="C62" s="3">
        <v>12000</v>
      </c>
      <c r="D62" s="16"/>
      <c r="E62" s="17">
        <v>9021.08</v>
      </c>
      <c r="F62" s="16"/>
      <c r="G62" s="18">
        <v>9500</v>
      </c>
      <c r="H62" s="3"/>
      <c r="I62" s="17">
        <v>2342.5</v>
      </c>
      <c r="J62" s="3"/>
      <c r="K62" s="18">
        <v>0</v>
      </c>
      <c r="L62" s="18"/>
      <c r="M62" s="17">
        <v>0</v>
      </c>
      <c r="N62" s="3"/>
      <c r="O62" s="18"/>
      <c r="R62" s="30"/>
    </row>
    <row r="63" spans="1:15" ht="16.5" customHeight="1">
      <c r="A63" s="1" t="s">
        <v>125</v>
      </c>
      <c r="B63" s="1"/>
      <c r="C63" s="3">
        <v>19000</v>
      </c>
      <c r="D63" s="16"/>
      <c r="E63" s="17">
        <v>21778.4</v>
      </c>
      <c r="F63" s="16"/>
      <c r="G63" s="18">
        <v>23600</v>
      </c>
      <c r="H63" s="3"/>
      <c r="I63" s="17">
        <v>11926.21</v>
      </c>
      <c r="J63" s="3"/>
      <c r="K63" s="18">
        <v>17350</v>
      </c>
      <c r="L63" s="18"/>
      <c r="M63" s="17">
        <v>3794.11</v>
      </c>
      <c r="N63" s="3"/>
      <c r="O63" s="18">
        <v>7450</v>
      </c>
    </row>
    <row r="64" spans="1:15" ht="16.5" customHeight="1">
      <c r="A64" s="1" t="s">
        <v>130</v>
      </c>
      <c r="B64" s="1"/>
      <c r="C64" s="3">
        <v>11425</v>
      </c>
      <c r="D64" s="16"/>
      <c r="E64" s="17">
        <v>11424.96</v>
      </c>
      <c r="F64" s="16"/>
      <c r="G64" s="18">
        <v>11425</v>
      </c>
      <c r="H64" s="3"/>
      <c r="I64" s="17">
        <v>11644.66</v>
      </c>
      <c r="J64" s="3"/>
      <c r="K64" s="18">
        <v>11425</v>
      </c>
      <c r="L64" s="18"/>
      <c r="M64" s="17">
        <v>5712.46</v>
      </c>
      <c r="N64" s="3"/>
      <c r="O64" s="18">
        <v>11768</v>
      </c>
    </row>
    <row r="65" spans="1:15" ht="16.5" customHeight="1">
      <c r="A65" s="1" t="s">
        <v>28</v>
      </c>
      <c r="B65" s="1"/>
      <c r="C65" s="3">
        <v>24000</v>
      </c>
      <c r="D65" s="16"/>
      <c r="E65" s="17">
        <v>24461.62</v>
      </c>
      <c r="F65" s="16"/>
      <c r="G65" s="18">
        <v>24000</v>
      </c>
      <c r="H65" s="3"/>
      <c r="I65" s="17">
        <v>5923.06</v>
      </c>
      <c r="J65" s="3"/>
      <c r="K65" s="18">
        <v>14000</v>
      </c>
      <c r="L65" s="18"/>
      <c r="M65" s="17">
        <v>6999.98</v>
      </c>
      <c r="N65" s="3"/>
      <c r="O65" s="18">
        <v>14000</v>
      </c>
    </row>
    <row r="66" spans="1:15" ht="16.5" customHeight="1">
      <c r="A66" s="1" t="s">
        <v>145</v>
      </c>
      <c r="B66" s="1"/>
      <c r="C66" s="3">
        <v>14000</v>
      </c>
      <c r="D66" s="16"/>
      <c r="E66" s="17">
        <v>13999.96</v>
      </c>
      <c r="F66" s="16"/>
      <c r="G66" s="18">
        <v>14000</v>
      </c>
      <c r="H66" s="3"/>
      <c r="I66" s="17">
        <v>8076.9</v>
      </c>
      <c r="J66" s="3"/>
      <c r="K66" s="18">
        <v>14000</v>
      </c>
      <c r="L66" s="18"/>
      <c r="M66" s="17">
        <v>0</v>
      </c>
      <c r="N66" s="3"/>
      <c r="O66" s="18">
        <v>2600</v>
      </c>
    </row>
    <row r="67" spans="1:15" ht="16.5" customHeight="1">
      <c r="A67" s="1" t="s">
        <v>107</v>
      </c>
      <c r="B67" s="1"/>
      <c r="C67" s="3">
        <v>6000</v>
      </c>
      <c r="D67" s="16"/>
      <c r="E67" s="17">
        <v>0</v>
      </c>
      <c r="F67" s="16"/>
      <c r="G67" s="18">
        <v>0</v>
      </c>
      <c r="H67" s="3"/>
      <c r="I67" s="17">
        <v>0</v>
      </c>
      <c r="J67" s="3"/>
      <c r="K67" s="18">
        <v>0</v>
      </c>
      <c r="L67" s="18"/>
      <c r="M67" s="17">
        <v>0</v>
      </c>
      <c r="N67" s="3"/>
      <c r="O67" s="18"/>
    </row>
    <row r="68" spans="1:15" ht="16.5" customHeight="1">
      <c r="A68" s="1" t="s">
        <v>112</v>
      </c>
      <c r="B68" s="1"/>
      <c r="C68" s="3">
        <v>12000</v>
      </c>
      <c r="D68" s="16"/>
      <c r="E68" s="17">
        <v>12609.22</v>
      </c>
      <c r="F68" s="16"/>
      <c r="G68" s="18">
        <v>12000</v>
      </c>
      <c r="H68" s="3"/>
      <c r="I68" s="17">
        <v>66.12</v>
      </c>
      <c r="J68" s="3"/>
      <c r="K68" s="18">
        <v>0</v>
      </c>
      <c r="L68" s="18"/>
      <c r="M68" s="17">
        <v>0</v>
      </c>
      <c r="N68" s="3"/>
      <c r="O68" s="18"/>
    </row>
    <row r="69" spans="1:15" ht="16.5" customHeight="1">
      <c r="A69" s="1" t="s">
        <v>108</v>
      </c>
      <c r="B69" s="1"/>
      <c r="C69" s="3">
        <v>42000</v>
      </c>
      <c r="D69" s="16"/>
      <c r="E69" s="17">
        <v>41999.88</v>
      </c>
      <c r="F69" s="16"/>
      <c r="G69" s="18">
        <v>42000</v>
      </c>
      <c r="H69" s="3"/>
      <c r="I69" s="17">
        <v>11307.66</v>
      </c>
      <c r="J69" s="3"/>
      <c r="K69" s="18">
        <v>0</v>
      </c>
      <c r="L69" s="18"/>
      <c r="M69" s="17">
        <v>0</v>
      </c>
      <c r="N69" s="3"/>
      <c r="O69" s="18"/>
    </row>
    <row r="70" spans="1:18" ht="16.5" customHeight="1">
      <c r="A70" s="1" t="s">
        <v>136</v>
      </c>
      <c r="B70" s="1"/>
      <c r="C70" s="3"/>
      <c r="D70" s="16"/>
      <c r="E70" s="17"/>
      <c r="F70" s="16"/>
      <c r="G70" s="18"/>
      <c r="H70" s="3"/>
      <c r="I70" s="17">
        <v>2210.49</v>
      </c>
      <c r="J70" s="3"/>
      <c r="K70" s="18"/>
      <c r="L70" s="18"/>
      <c r="M70" s="17">
        <v>3192.93</v>
      </c>
      <c r="N70" s="3"/>
      <c r="O70" s="18">
        <v>6000</v>
      </c>
      <c r="P70" s="29"/>
      <c r="R70" s="30"/>
    </row>
    <row r="71" spans="1:18" ht="16.5" customHeight="1">
      <c r="A71" s="1" t="s">
        <v>137</v>
      </c>
      <c r="B71" s="1"/>
      <c r="C71" s="3"/>
      <c r="D71" s="16"/>
      <c r="E71" s="17"/>
      <c r="F71" s="16"/>
      <c r="G71" s="18"/>
      <c r="H71" s="3"/>
      <c r="I71" s="17"/>
      <c r="J71" s="3"/>
      <c r="K71" s="18"/>
      <c r="L71" s="18"/>
      <c r="M71" s="17">
        <v>902.1</v>
      </c>
      <c r="N71" s="3"/>
      <c r="O71" s="18">
        <v>3650</v>
      </c>
      <c r="R71" s="30"/>
    </row>
    <row r="72" spans="1:15" ht="16.5" customHeight="1">
      <c r="A72" s="1"/>
      <c r="B72" s="1"/>
      <c r="C72" s="3"/>
      <c r="D72" s="16"/>
      <c r="E72" s="17"/>
      <c r="F72" s="16"/>
      <c r="G72" s="18"/>
      <c r="H72" s="3"/>
      <c r="I72" s="17"/>
      <c r="J72" s="3"/>
      <c r="K72" s="18"/>
      <c r="L72" s="18"/>
      <c r="M72" s="17"/>
      <c r="N72" s="3"/>
      <c r="O72" s="18"/>
    </row>
    <row r="73" spans="1:15" ht="16.5" customHeight="1">
      <c r="A73" s="2"/>
      <c r="B73" s="2"/>
      <c r="C73" s="4">
        <f>SUM(C50:C72)</f>
        <v>340308</v>
      </c>
      <c r="D73" s="16"/>
      <c r="E73" s="19">
        <f>SUM(E51:E72)</f>
        <v>341040.18999999994</v>
      </c>
      <c r="F73" s="16"/>
      <c r="G73" s="20">
        <f>SUM(G51:G72)</f>
        <v>369596</v>
      </c>
      <c r="H73" s="4"/>
      <c r="I73" s="19">
        <f>SUM(I51:I72)</f>
        <v>210648.99999999997</v>
      </c>
      <c r="J73" s="4"/>
      <c r="K73" s="20">
        <f>SUM(K51:K72)</f>
        <v>284575</v>
      </c>
      <c r="L73" s="20"/>
      <c r="M73" s="19">
        <f>SUM(M51:M72)</f>
        <v>113935.24999999999</v>
      </c>
      <c r="N73" s="4"/>
      <c r="O73" s="20">
        <f>SUM(O51:O72)</f>
        <v>276363</v>
      </c>
    </row>
    <row r="74" spans="1:15" ht="16.5" customHeight="1">
      <c r="A74" s="1"/>
      <c r="B74" s="1"/>
      <c r="C74" s="16"/>
      <c r="D74" s="16"/>
      <c r="E74" s="17"/>
      <c r="F74" s="16"/>
      <c r="G74" s="18"/>
      <c r="H74" s="3"/>
      <c r="I74" s="17"/>
      <c r="J74" s="3"/>
      <c r="K74" s="18"/>
      <c r="L74" s="18"/>
      <c r="M74" s="17"/>
      <c r="N74" s="3"/>
      <c r="O74" s="18"/>
    </row>
    <row r="75" spans="1:15" ht="16.5" customHeight="1">
      <c r="A75" s="1" t="s">
        <v>31</v>
      </c>
      <c r="B75" s="1"/>
      <c r="C75" s="3">
        <v>2000</v>
      </c>
      <c r="D75" s="16"/>
      <c r="E75" s="17">
        <v>2044.18</v>
      </c>
      <c r="F75" s="16"/>
      <c r="G75" s="18">
        <v>2000</v>
      </c>
      <c r="H75" s="3"/>
      <c r="I75" s="17">
        <v>2088.08</v>
      </c>
      <c r="J75" s="3"/>
      <c r="K75" s="18">
        <v>2000</v>
      </c>
      <c r="L75" s="18"/>
      <c r="M75" s="17">
        <v>186.51</v>
      </c>
      <c r="N75" s="3"/>
      <c r="O75" s="18">
        <v>2000</v>
      </c>
    </row>
    <row r="76" spans="1:15" ht="16.5" customHeight="1">
      <c r="A76" s="1" t="s">
        <v>32</v>
      </c>
      <c r="B76" s="1"/>
      <c r="C76" s="3">
        <v>300</v>
      </c>
      <c r="D76" s="16"/>
      <c r="E76" s="17">
        <v>452.5</v>
      </c>
      <c r="F76" s="16"/>
      <c r="G76" s="18">
        <v>300</v>
      </c>
      <c r="H76" s="3"/>
      <c r="I76" s="17">
        <v>886.34</v>
      </c>
      <c r="J76" s="3"/>
      <c r="K76" s="18">
        <v>1200</v>
      </c>
      <c r="L76" s="18"/>
      <c r="M76" s="17">
        <v>548.7</v>
      </c>
      <c r="N76" s="3"/>
      <c r="O76" s="18">
        <v>1200</v>
      </c>
    </row>
    <row r="77" spans="1:15" ht="16.5" customHeight="1">
      <c r="A77" s="1" t="s">
        <v>33</v>
      </c>
      <c r="B77" s="1"/>
      <c r="C77" s="3">
        <v>400</v>
      </c>
      <c r="D77" s="16"/>
      <c r="E77" s="17">
        <v>78.91</v>
      </c>
      <c r="F77" s="16"/>
      <c r="G77" s="18">
        <v>200</v>
      </c>
      <c r="H77" s="3"/>
      <c r="I77" s="17">
        <v>17.98</v>
      </c>
      <c r="J77" s="3"/>
      <c r="K77" s="18">
        <v>200</v>
      </c>
      <c r="L77" s="18"/>
      <c r="M77" s="17">
        <v>0</v>
      </c>
      <c r="N77" s="3"/>
      <c r="O77" s="18">
        <v>200</v>
      </c>
    </row>
    <row r="78" spans="1:15" ht="16.5" customHeight="1">
      <c r="A78" s="1" t="s">
        <v>34</v>
      </c>
      <c r="B78" s="1"/>
      <c r="C78" s="3">
        <v>200</v>
      </c>
      <c r="D78" s="16"/>
      <c r="E78" s="17">
        <v>279.07</v>
      </c>
      <c r="F78" s="16"/>
      <c r="G78" s="18">
        <v>200</v>
      </c>
      <c r="H78" s="3"/>
      <c r="I78" s="17">
        <v>145.99</v>
      </c>
      <c r="J78" s="3"/>
      <c r="K78" s="18">
        <v>200</v>
      </c>
      <c r="L78" s="18"/>
      <c r="M78" s="17">
        <v>0</v>
      </c>
      <c r="N78" s="3"/>
      <c r="O78" s="18"/>
    </row>
    <row r="79" spans="1:15" ht="16.5" customHeight="1">
      <c r="A79" s="1" t="s">
        <v>117</v>
      </c>
      <c r="B79" s="1"/>
      <c r="C79" s="3">
        <v>900</v>
      </c>
      <c r="D79" s="16"/>
      <c r="E79" s="17">
        <v>530.85</v>
      </c>
      <c r="F79" s="16"/>
      <c r="G79" s="18">
        <v>500</v>
      </c>
      <c r="H79" s="3"/>
      <c r="I79" s="17">
        <v>773.53</v>
      </c>
      <c r="J79" s="3"/>
      <c r="K79" s="18">
        <v>500</v>
      </c>
      <c r="L79" s="18"/>
      <c r="M79" s="17">
        <v>1281.7</v>
      </c>
      <c r="N79" s="3"/>
      <c r="O79" s="18">
        <v>1000</v>
      </c>
    </row>
    <row r="80" spans="1:15" ht="16.5" customHeight="1">
      <c r="A80" s="1" t="s">
        <v>35</v>
      </c>
      <c r="B80" s="1"/>
      <c r="C80" s="3">
        <v>100</v>
      </c>
      <c r="D80" s="16"/>
      <c r="E80" s="17">
        <v>0</v>
      </c>
      <c r="F80" s="16"/>
      <c r="G80" s="18">
        <v>150</v>
      </c>
      <c r="H80" s="3"/>
      <c r="I80" s="17">
        <v>212</v>
      </c>
      <c r="J80" s="3"/>
      <c r="K80" s="18">
        <v>150</v>
      </c>
      <c r="L80" s="18"/>
      <c r="M80" s="17">
        <v>55.08</v>
      </c>
      <c r="N80" s="3"/>
      <c r="O80" s="18">
        <v>150</v>
      </c>
    </row>
    <row r="81" spans="1:15" ht="16.5" customHeight="1">
      <c r="A81" s="1" t="s">
        <v>11</v>
      </c>
      <c r="B81" s="1"/>
      <c r="C81" s="3">
        <v>3700</v>
      </c>
      <c r="D81" s="16"/>
      <c r="E81" s="17">
        <v>4132.71</v>
      </c>
      <c r="F81" s="16"/>
      <c r="G81" s="18">
        <v>3700</v>
      </c>
      <c r="H81" s="3"/>
      <c r="I81" s="17">
        <v>1831.7</v>
      </c>
      <c r="J81" s="3"/>
      <c r="K81" s="18">
        <v>3700</v>
      </c>
      <c r="L81" s="18"/>
      <c r="M81" s="17">
        <v>940</v>
      </c>
      <c r="N81" s="3"/>
      <c r="O81" s="18">
        <v>3700</v>
      </c>
    </row>
    <row r="82" spans="1:15" ht="16.5" customHeight="1">
      <c r="A82" s="1"/>
      <c r="B82" s="1"/>
      <c r="C82" s="3"/>
      <c r="D82" s="16"/>
      <c r="E82" s="17"/>
      <c r="F82" s="16"/>
      <c r="G82" s="18"/>
      <c r="H82" s="3"/>
      <c r="I82" s="17"/>
      <c r="J82" s="3"/>
      <c r="K82" s="18"/>
      <c r="L82" s="18"/>
      <c r="M82" s="17"/>
      <c r="N82" s="3"/>
      <c r="O82" s="18"/>
    </row>
    <row r="83" spans="1:15" ht="16.5" customHeight="1">
      <c r="A83" s="2"/>
      <c r="B83" s="2"/>
      <c r="C83" s="4">
        <f>SUM(C75:C82)</f>
        <v>7600</v>
      </c>
      <c r="D83" s="16"/>
      <c r="E83" s="19">
        <f>SUM(E75:E82)</f>
        <v>7518.22</v>
      </c>
      <c r="F83" s="16"/>
      <c r="G83" s="20">
        <f>SUM(G75:G82)</f>
        <v>7050</v>
      </c>
      <c r="H83" s="4"/>
      <c r="I83" s="19">
        <f>SUM(I75:I82)</f>
        <v>5955.62</v>
      </c>
      <c r="J83" s="4"/>
      <c r="K83" s="20">
        <f>SUM(K75:K82)</f>
        <v>7950</v>
      </c>
      <c r="L83" s="20"/>
      <c r="M83" s="19">
        <f>SUM(M75:M82)</f>
        <v>3011.9900000000002</v>
      </c>
      <c r="N83" s="4"/>
      <c r="O83" s="20">
        <f>SUM(O75:O82)</f>
        <v>8250</v>
      </c>
    </row>
    <row r="84" spans="1:15" ht="16.5" customHeight="1">
      <c r="A84" s="2"/>
      <c r="B84" s="2"/>
      <c r="C84" s="4"/>
      <c r="D84" s="16"/>
      <c r="E84" s="19"/>
      <c r="F84" s="16"/>
      <c r="G84" s="20"/>
      <c r="H84" s="4"/>
      <c r="I84" s="19"/>
      <c r="J84" s="4"/>
      <c r="K84" s="20"/>
      <c r="L84" s="20"/>
      <c r="M84" s="19"/>
      <c r="N84" s="4"/>
      <c r="O84" s="20"/>
    </row>
    <row r="85" spans="1:15" ht="16.5" customHeight="1">
      <c r="A85" s="2" t="s">
        <v>21</v>
      </c>
      <c r="B85" s="2"/>
      <c r="C85" s="7">
        <v>2019</v>
      </c>
      <c r="E85" s="9">
        <v>43830</v>
      </c>
      <c r="G85" s="7">
        <v>2020</v>
      </c>
      <c r="H85" s="7"/>
      <c r="I85" s="9">
        <v>44196</v>
      </c>
      <c r="J85" s="27"/>
      <c r="K85" s="7">
        <v>2021</v>
      </c>
      <c r="L85" s="7"/>
      <c r="M85" s="9">
        <v>44377</v>
      </c>
      <c r="N85" s="27"/>
      <c r="O85" s="7">
        <v>2022</v>
      </c>
    </row>
    <row r="86" spans="2:15" ht="16.5" customHeight="1">
      <c r="B86" s="2"/>
      <c r="C86" s="7" t="s">
        <v>18</v>
      </c>
      <c r="E86" s="10" t="s">
        <v>19</v>
      </c>
      <c r="G86" s="13" t="s">
        <v>18</v>
      </c>
      <c r="H86" s="13"/>
      <c r="I86" s="10" t="s">
        <v>19</v>
      </c>
      <c r="J86" s="7"/>
      <c r="K86" s="13" t="s">
        <v>18</v>
      </c>
      <c r="L86" s="13"/>
      <c r="M86" s="10" t="s">
        <v>19</v>
      </c>
      <c r="N86" s="7"/>
      <c r="O86" s="13" t="s">
        <v>18</v>
      </c>
    </row>
    <row r="87" spans="2:15" ht="16.5" customHeight="1">
      <c r="B87" s="2"/>
      <c r="C87" s="22"/>
      <c r="D87" s="16"/>
      <c r="E87" s="23"/>
      <c r="F87" s="16"/>
      <c r="G87" s="22"/>
      <c r="H87" s="22"/>
      <c r="I87" s="23"/>
      <c r="J87" s="22"/>
      <c r="K87" s="22"/>
      <c r="L87" s="22"/>
      <c r="M87" s="23"/>
      <c r="N87" s="22"/>
      <c r="O87" s="22"/>
    </row>
    <row r="88" spans="1:15" ht="16.5" customHeight="1">
      <c r="A88" s="1" t="s">
        <v>36</v>
      </c>
      <c r="B88" s="1"/>
      <c r="C88" s="3">
        <v>1500</v>
      </c>
      <c r="D88" s="16"/>
      <c r="E88" s="17">
        <v>1153.57</v>
      </c>
      <c r="F88" s="16"/>
      <c r="G88" s="18">
        <v>500</v>
      </c>
      <c r="H88" s="3"/>
      <c r="I88" s="17">
        <v>153.69</v>
      </c>
      <c r="J88" s="3"/>
      <c r="K88" s="18">
        <v>500</v>
      </c>
      <c r="L88" s="18"/>
      <c r="M88" s="17">
        <v>23.93</v>
      </c>
      <c r="N88" s="3"/>
      <c r="O88" s="18">
        <v>500</v>
      </c>
    </row>
    <row r="89" spans="1:15" ht="16.5" customHeight="1">
      <c r="A89" s="1" t="s">
        <v>37</v>
      </c>
      <c r="B89" s="1"/>
      <c r="C89" s="3">
        <v>1200</v>
      </c>
      <c r="D89" s="16"/>
      <c r="E89" s="17">
        <v>750</v>
      </c>
      <c r="F89" s="16"/>
      <c r="G89" s="18">
        <v>250</v>
      </c>
      <c r="H89" s="3"/>
      <c r="I89" s="17">
        <v>0</v>
      </c>
      <c r="J89" s="3"/>
      <c r="K89" s="18">
        <v>250</v>
      </c>
      <c r="L89" s="18"/>
      <c r="M89" s="17">
        <v>0</v>
      </c>
      <c r="N89" s="3"/>
      <c r="O89" s="18">
        <v>250</v>
      </c>
    </row>
    <row r="90" spans="1:15" ht="16.5" customHeight="1">
      <c r="A90" s="1" t="s">
        <v>38</v>
      </c>
      <c r="B90" s="1"/>
      <c r="C90" s="3">
        <v>100</v>
      </c>
      <c r="D90" s="16"/>
      <c r="E90" s="17">
        <v>0</v>
      </c>
      <c r="F90" s="16"/>
      <c r="G90" s="18">
        <v>100</v>
      </c>
      <c r="H90" s="3"/>
      <c r="I90" s="17">
        <v>25.46</v>
      </c>
      <c r="J90" s="3"/>
      <c r="K90" s="18">
        <v>100</v>
      </c>
      <c r="L90" s="18"/>
      <c r="M90" s="17">
        <v>0</v>
      </c>
      <c r="N90" s="3"/>
      <c r="O90" s="18">
        <v>100</v>
      </c>
    </row>
    <row r="91" spans="1:15" ht="16.5" customHeight="1">
      <c r="A91" s="1" t="s">
        <v>39</v>
      </c>
      <c r="B91" s="1"/>
      <c r="C91" s="3">
        <v>1000</v>
      </c>
      <c r="D91" s="16"/>
      <c r="E91" s="17">
        <v>832.7</v>
      </c>
      <c r="F91" s="16"/>
      <c r="G91" s="18">
        <v>800</v>
      </c>
      <c r="H91" s="3"/>
      <c r="I91" s="17">
        <v>477</v>
      </c>
      <c r="J91" s="3"/>
      <c r="K91" s="18">
        <v>800</v>
      </c>
      <c r="L91" s="18"/>
      <c r="M91" s="17">
        <v>0</v>
      </c>
      <c r="N91" s="3"/>
      <c r="O91" s="18">
        <v>800</v>
      </c>
    </row>
    <row r="92" spans="1:15" ht="16.5" customHeight="1">
      <c r="A92" s="1" t="s">
        <v>40</v>
      </c>
      <c r="B92" s="1"/>
      <c r="C92" s="3">
        <v>250</v>
      </c>
      <c r="D92" s="16"/>
      <c r="E92" s="17">
        <v>0</v>
      </c>
      <c r="F92" s="16"/>
      <c r="G92" s="18">
        <v>250</v>
      </c>
      <c r="H92" s="3"/>
      <c r="I92" s="17">
        <v>90</v>
      </c>
      <c r="J92" s="3"/>
      <c r="K92" s="18">
        <v>250</v>
      </c>
      <c r="L92" s="18"/>
      <c r="M92" s="17">
        <v>0</v>
      </c>
      <c r="N92" s="3"/>
      <c r="O92" s="18">
        <v>250</v>
      </c>
    </row>
    <row r="93" spans="1:15" ht="16.5" customHeight="1">
      <c r="A93" s="1" t="s">
        <v>124</v>
      </c>
      <c r="B93" s="1"/>
      <c r="C93" s="3">
        <v>0</v>
      </c>
      <c r="D93" s="16"/>
      <c r="E93" s="17">
        <v>195</v>
      </c>
      <c r="F93" s="16"/>
      <c r="G93" s="18">
        <v>500</v>
      </c>
      <c r="H93" s="3"/>
      <c r="I93" s="17">
        <v>105</v>
      </c>
      <c r="J93" s="3"/>
      <c r="K93" s="18">
        <v>500</v>
      </c>
      <c r="L93" s="18"/>
      <c r="M93" s="17">
        <v>0</v>
      </c>
      <c r="N93" s="3"/>
      <c r="O93" s="18">
        <v>300</v>
      </c>
    </row>
    <row r="94" spans="1:15" ht="16.5" customHeight="1">
      <c r="A94" s="2"/>
      <c r="B94" s="1"/>
      <c r="C94" s="3"/>
      <c r="D94" s="16"/>
      <c r="E94" s="17"/>
      <c r="F94" s="16"/>
      <c r="G94" s="18"/>
      <c r="H94" s="3"/>
      <c r="I94" s="17"/>
      <c r="J94" s="3"/>
      <c r="K94" s="18"/>
      <c r="L94" s="18"/>
      <c r="M94" s="17"/>
      <c r="N94" s="3"/>
      <c r="O94" s="18"/>
    </row>
    <row r="95" spans="1:15" ht="16.5" customHeight="1">
      <c r="A95" s="1"/>
      <c r="B95" s="2"/>
      <c r="C95" s="4">
        <f>SUM(C88:C94)</f>
        <v>4050</v>
      </c>
      <c r="D95" s="16"/>
      <c r="E95" s="19">
        <f>SUM(E88:E94)</f>
        <v>2931.27</v>
      </c>
      <c r="F95" s="16"/>
      <c r="G95" s="20">
        <f>SUM(G88:G94)</f>
        <v>2400</v>
      </c>
      <c r="H95" s="4"/>
      <c r="I95" s="19">
        <f>SUM(I88:I94)</f>
        <v>851.15</v>
      </c>
      <c r="J95" s="4"/>
      <c r="K95" s="20">
        <f>SUM(K88:K94)</f>
        <v>2400</v>
      </c>
      <c r="L95" s="20"/>
      <c r="M95" s="19">
        <f>SUM(M88:M94)</f>
        <v>23.93</v>
      </c>
      <c r="N95" s="4"/>
      <c r="O95" s="20">
        <f>SUM(O88:O94)</f>
        <v>2200</v>
      </c>
    </row>
    <row r="96" spans="2:15" ht="16.5" customHeight="1">
      <c r="B96" s="1"/>
      <c r="C96" s="3"/>
      <c r="D96" s="16"/>
      <c r="E96" s="17"/>
      <c r="F96" s="16"/>
      <c r="G96" s="18"/>
      <c r="H96" s="3"/>
      <c r="I96" s="17"/>
      <c r="J96" s="3"/>
      <c r="K96" s="18"/>
      <c r="L96" s="18"/>
      <c r="M96" s="17"/>
      <c r="N96" s="3"/>
      <c r="O96" s="18"/>
    </row>
    <row r="97" spans="1:15" ht="16.5" customHeight="1">
      <c r="A97" s="1" t="s">
        <v>41</v>
      </c>
      <c r="B97" s="1"/>
      <c r="C97" s="3">
        <v>350</v>
      </c>
      <c r="D97" s="16"/>
      <c r="E97" s="17">
        <v>435.01</v>
      </c>
      <c r="F97" s="16"/>
      <c r="G97" s="18">
        <v>350</v>
      </c>
      <c r="H97" s="3"/>
      <c r="I97" s="17">
        <v>48.21</v>
      </c>
      <c r="J97" s="3"/>
      <c r="K97" s="18">
        <v>350</v>
      </c>
      <c r="L97" s="18"/>
      <c r="M97" s="17">
        <v>0</v>
      </c>
      <c r="N97" s="3"/>
      <c r="O97" s="18">
        <v>350</v>
      </c>
    </row>
    <row r="98" spans="1:15" ht="16.5" customHeight="1">
      <c r="A98" s="1" t="s">
        <v>42</v>
      </c>
      <c r="B98" s="1"/>
      <c r="C98" s="3">
        <v>500</v>
      </c>
      <c r="D98" s="16"/>
      <c r="E98" s="17">
        <v>194.18</v>
      </c>
      <c r="F98" s="16"/>
      <c r="G98" s="18">
        <v>300</v>
      </c>
      <c r="H98" s="3"/>
      <c r="I98" s="17">
        <v>200.59</v>
      </c>
      <c r="J98" s="3"/>
      <c r="K98" s="18">
        <v>300</v>
      </c>
      <c r="L98" s="18"/>
      <c r="M98" s="17">
        <v>980.28</v>
      </c>
      <c r="N98" s="3"/>
      <c r="O98" s="18">
        <v>6000</v>
      </c>
    </row>
    <row r="99" spans="1:15" ht="16.5" customHeight="1">
      <c r="A99" s="1" t="s">
        <v>44</v>
      </c>
      <c r="B99" s="1"/>
      <c r="C99" s="3">
        <v>2000</v>
      </c>
      <c r="D99" s="16"/>
      <c r="E99" s="17">
        <v>843.33</v>
      </c>
      <c r="F99" s="16"/>
      <c r="G99" s="18">
        <v>1000</v>
      </c>
      <c r="H99" s="3"/>
      <c r="I99" s="17">
        <v>285.72</v>
      </c>
      <c r="J99" s="3"/>
      <c r="K99" s="18">
        <v>1000</v>
      </c>
      <c r="L99" s="18"/>
      <c r="M99" s="17">
        <v>309.95</v>
      </c>
      <c r="N99" s="3"/>
      <c r="O99" s="18">
        <v>3500</v>
      </c>
    </row>
    <row r="100" spans="1:15" ht="16.5" customHeight="1">
      <c r="A100" s="1" t="s">
        <v>43</v>
      </c>
      <c r="B100" s="1"/>
      <c r="C100" s="3">
        <v>100</v>
      </c>
      <c r="D100" s="16"/>
      <c r="E100" s="17">
        <v>0</v>
      </c>
      <c r="F100" s="16"/>
      <c r="G100" s="18">
        <v>0</v>
      </c>
      <c r="H100" s="3"/>
      <c r="I100" s="17">
        <v>0</v>
      </c>
      <c r="J100" s="3"/>
      <c r="K100" s="18">
        <v>0</v>
      </c>
      <c r="L100" s="18"/>
      <c r="M100" s="17">
        <v>0</v>
      </c>
      <c r="N100" s="3"/>
      <c r="O100" s="18"/>
    </row>
    <row r="101" spans="1:15" ht="16.5" customHeight="1">
      <c r="A101" s="1" t="s">
        <v>102</v>
      </c>
      <c r="B101" s="1"/>
      <c r="C101" s="3">
        <v>1000</v>
      </c>
      <c r="D101" s="16"/>
      <c r="E101" s="17">
        <v>962</v>
      </c>
      <c r="F101" s="16"/>
      <c r="G101" s="18">
        <v>1000</v>
      </c>
      <c r="H101" s="3"/>
      <c r="I101" s="17">
        <v>992</v>
      </c>
      <c r="J101" s="3"/>
      <c r="K101" s="18">
        <v>1000</v>
      </c>
      <c r="L101" s="18"/>
      <c r="M101" s="17">
        <v>476</v>
      </c>
      <c r="N101" s="3"/>
      <c r="O101" s="18">
        <v>1000</v>
      </c>
    </row>
    <row r="102" spans="1:15" ht="16.5" customHeight="1">
      <c r="A102" s="2"/>
      <c r="B102" s="1"/>
      <c r="C102" s="3"/>
      <c r="D102" s="16"/>
      <c r="E102" s="17"/>
      <c r="F102" s="16"/>
      <c r="G102" s="18"/>
      <c r="H102" s="3"/>
      <c r="I102" s="17"/>
      <c r="J102" s="3"/>
      <c r="K102" s="18"/>
      <c r="L102" s="18"/>
      <c r="M102" s="17"/>
      <c r="N102" s="3"/>
      <c r="O102" s="18"/>
    </row>
    <row r="103" spans="1:15" ht="16.5" customHeight="1">
      <c r="A103" s="1"/>
      <c r="B103" s="2"/>
      <c r="C103" s="4">
        <f>SUM(C97:C102)</f>
        <v>3950</v>
      </c>
      <c r="D103" s="16"/>
      <c r="E103" s="19">
        <f>SUM(E97:E102)</f>
        <v>2434.52</v>
      </c>
      <c r="F103" s="16"/>
      <c r="G103" s="20">
        <f>SUM(G97:G102)</f>
        <v>2650</v>
      </c>
      <c r="H103" s="4"/>
      <c r="I103" s="19">
        <f>SUM(I97:I102)</f>
        <v>1526.52</v>
      </c>
      <c r="J103" s="4"/>
      <c r="K103" s="20">
        <f>SUM(K97:K102)</f>
        <v>2650</v>
      </c>
      <c r="L103" s="20"/>
      <c r="M103" s="19">
        <f>SUM(M97:M102)</f>
        <v>1766.23</v>
      </c>
      <c r="N103" s="4"/>
      <c r="O103" s="20">
        <f>SUM(O97:O102)</f>
        <v>10850</v>
      </c>
    </row>
    <row r="104" spans="2:15" ht="16.5" customHeight="1">
      <c r="B104" s="1"/>
      <c r="C104" s="3"/>
      <c r="D104" s="16"/>
      <c r="E104" s="17"/>
      <c r="F104" s="16"/>
      <c r="G104" s="18"/>
      <c r="H104" s="3"/>
      <c r="I104" s="17"/>
      <c r="J104" s="3"/>
      <c r="K104" s="18"/>
      <c r="L104" s="18"/>
      <c r="M104" s="17"/>
      <c r="N104" s="3"/>
      <c r="O104" s="18"/>
    </row>
    <row r="105" spans="1:15" ht="16.5" customHeight="1">
      <c r="A105" s="1" t="s">
        <v>45</v>
      </c>
      <c r="B105" s="1"/>
      <c r="C105" s="3">
        <v>100</v>
      </c>
      <c r="D105" s="16"/>
      <c r="E105" s="17">
        <v>116.07</v>
      </c>
      <c r="F105" s="16"/>
      <c r="G105" s="18">
        <v>100</v>
      </c>
      <c r="H105" s="3"/>
      <c r="I105" s="17">
        <v>0</v>
      </c>
      <c r="J105" s="3"/>
      <c r="K105" s="18">
        <v>100</v>
      </c>
      <c r="L105" s="18"/>
      <c r="M105" s="17">
        <v>0</v>
      </c>
      <c r="N105" s="3"/>
      <c r="O105" s="18">
        <v>100</v>
      </c>
    </row>
    <row r="106" spans="1:15" ht="16.5" customHeight="1">
      <c r="A106" s="1" t="s">
        <v>46</v>
      </c>
      <c r="B106" s="1"/>
      <c r="C106" s="3">
        <v>750</v>
      </c>
      <c r="D106" s="16"/>
      <c r="E106" s="17">
        <v>1607.23</v>
      </c>
      <c r="F106" s="16"/>
      <c r="G106" s="18">
        <v>1200</v>
      </c>
      <c r="H106" s="3"/>
      <c r="I106" s="17">
        <v>24.93</v>
      </c>
      <c r="J106" s="3"/>
      <c r="K106" s="18">
        <v>1200</v>
      </c>
      <c r="L106" s="18"/>
      <c r="M106" s="17">
        <v>900.41</v>
      </c>
      <c r="N106" s="3"/>
      <c r="O106" s="18">
        <v>1200</v>
      </c>
    </row>
    <row r="107" spans="1:15" ht="16.5" customHeight="1">
      <c r="A107" s="1" t="s">
        <v>47</v>
      </c>
      <c r="B107" s="1"/>
      <c r="C107" s="3">
        <v>1200</v>
      </c>
      <c r="D107" s="16"/>
      <c r="E107" s="17">
        <v>851.83</v>
      </c>
      <c r="F107" s="16"/>
      <c r="G107" s="18">
        <v>1700</v>
      </c>
      <c r="H107" s="3"/>
      <c r="I107" s="17">
        <v>1705.28</v>
      </c>
      <c r="J107" s="3"/>
      <c r="K107" s="18">
        <v>1700</v>
      </c>
      <c r="L107" s="18"/>
      <c r="M107" s="17">
        <v>441.61</v>
      </c>
      <c r="N107" s="3"/>
      <c r="O107" s="18">
        <v>1700</v>
      </c>
    </row>
    <row r="108" spans="1:15" ht="16.5" customHeight="1">
      <c r="A108" s="1" t="s">
        <v>48</v>
      </c>
      <c r="B108" s="1"/>
      <c r="C108" s="3">
        <v>100</v>
      </c>
      <c r="D108" s="16"/>
      <c r="E108" s="17">
        <v>56.52</v>
      </c>
      <c r="F108" s="16"/>
      <c r="G108" s="18">
        <v>100</v>
      </c>
      <c r="H108" s="3"/>
      <c r="I108" s="17">
        <v>0</v>
      </c>
      <c r="J108" s="3"/>
      <c r="K108" s="18">
        <v>100</v>
      </c>
      <c r="L108" s="18"/>
      <c r="M108" s="17">
        <v>0</v>
      </c>
      <c r="N108" s="3"/>
      <c r="O108" s="18">
        <v>100</v>
      </c>
    </row>
    <row r="109" spans="1:15" ht="16.5" customHeight="1">
      <c r="A109" s="1" t="s">
        <v>49</v>
      </c>
      <c r="B109" s="1"/>
      <c r="C109" s="3">
        <v>100</v>
      </c>
      <c r="D109" s="16"/>
      <c r="E109" s="17">
        <v>260.13</v>
      </c>
      <c r="F109" s="16"/>
      <c r="G109" s="18">
        <v>150</v>
      </c>
      <c r="H109" s="3"/>
      <c r="I109" s="17">
        <v>0</v>
      </c>
      <c r="J109" s="3"/>
      <c r="K109" s="18">
        <v>150</v>
      </c>
      <c r="L109" s="18"/>
      <c r="M109" s="17">
        <v>0</v>
      </c>
      <c r="N109" s="3"/>
      <c r="O109" s="18">
        <v>150</v>
      </c>
    </row>
    <row r="110" spans="1:15" ht="16.5" customHeight="1">
      <c r="A110" s="1" t="s">
        <v>50</v>
      </c>
      <c r="B110" s="1"/>
      <c r="C110" s="3">
        <v>2400</v>
      </c>
      <c r="D110" s="16"/>
      <c r="E110" s="17">
        <v>2885.7</v>
      </c>
      <c r="F110" s="16"/>
      <c r="G110" s="18">
        <v>2400</v>
      </c>
      <c r="H110" s="3"/>
      <c r="I110" s="17">
        <v>1153.13</v>
      </c>
      <c r="J110" s="3"/>
      <c r="K110" s="18">
        <v>2400</v>
      </c>
      <c r="L110" s="18"/>
      <c r="M110" s="17">
        <v>1589.56</v>
      </c>
      <c r="N110" s="3"/>
      <c r="O110" s="18">
        <v>2400</v>
      </c>
    </row>
    <row r="111" spans="1:15" ht="16.5" customHeight="1">
      <c r="A111" s="1" t="s">
        <v>51</v>
      </c>
      <c r="B111" s="1"/>
      <c r="C111" s="3">
        <v>1000</v>
      </c>
      <c r="D111" s="16"/>
      <c r="E111" s="17">
        <v>673.83</v>
      </c>
      <c r="F111" s="16"/>
      <c r="G111" s="18">
        <v>600</v>
      </c>
      <c r="H111" s="3"/>
      <c r="I111" s="17">
        <v>624.19</v>
      </c>
      <c r="J111" s="3"/>
      <c r="K111" s="18">
        <v>600</v>
      </c>
      <c r="L111" s="18"/>
      <c r="M111" s="17">
        <v>34.65</v>
      </c>
      <c r="N111" s="3"/>
      <c r="O111" s="18">
        <v>600</v>
      </c>
    </row>
    <row r="112" spans="1:15" ht="16.5" customHeight="1">
      <c r="A112" s="1" t="s">
        <v>52</v>
      </c>
      <c r="B112" s="1"/>
      <c r="C112" s="3">
        <v>150</v>
      </c>
      <c r="D112" s="16"/>
      <c r="E112" s="17">
        <v>0</v>
      </c>
      <c r="F112" s="16"/>
      <c r="G112" s="18">
        <v>100</v>
      </c>
      <c r="H112" s="3"/>
      <c r="I112" s="17">
        <v>33.41</v>
      </c>
      <c r="J112" s="3"/>
      <c r="K112" s="18">
        <v>100</v>
      </c>
      <c r="L112" s="18"/>
      <c r="M112" s="17">
        <v>92.31</v>
      </c>
      <c r="N112" s="3"/>
      <c r="O112" s="18">
        <v>100</v>
      </c>
    </row>
    <row r="113" spans="1:15" ht="16.5" customHeight="1">
      <c r="A113" s="1" t="s">
        <v>53</v>
      </c>
      <c r="B113" s="1"/>
      <c r="C113" s="3">
        <v>200</v>
      </c>
      <c r="D113" s="16"/>
      <c r="E113" s="17">
        <v>0</v>
      </c>
      <c r="F113" s="16"/>
      <c r="G113" s="18">
        <v>200</v>
      </c>
      <c r="H113" s="3"/>
      <c r="I113" s="17">
        <v>59.52</v>
      </c>
      <c r="J113" s="3"/>
      <c r="K113" s="18">
        <v>200</v>
      </c>
      <c r="L113" s="18"/>
      <c r="M113" s="17">
        <v>0</v>
      </c>
      <c r="N113" s="3"/>
      <c r="O113" s="18">
        <v>200</v>
      </c>
    </row>
    <row r="114" spans="1:15" ht="16.5" customHeight="1">
      <c r="A114" s="1" t="s">
        <v>54</v>
      </c>
      <c r="B114" s="1"/>
      <c r="C114" s="3">
        <v>300</v>
      </c>
      <c r="D114" s="16"/>
      <c r="E114" s="17">
        <v>35.6</v>
      </c>
      <c r="F114" s="16"/>
      <c r="G114" s="18">
        <v>100</v>
      </c>
      <c r="H114" s="3"/>
      <c r="I114" s="17">
        <v>0</v>
      </c>
      <c r="J114" s="3"/>
      <c r="K114" s="18">
        <v>100</v>
      </c>
      <c r="L114" s="18"/>
      <c r="M114" s="17">
        <v>0</v>
      </c>
      <c r="N114" s="3"/>
      <c r="O114" s="18">
        <v>100</v>
      </c>
    </row>
    <row r="115" spans="1:15" ht="16.5" customHeight="1">
      <c r="A115" s="1" t="s">
        <v>55</v>
      </c>
      <c r="B115" s="1"/>
      <c r="C115" s="3">
        <v>100</v>
      </c>
      <c r="D115" s="16"/>
      <c r="E115" s="17">
        <v>177.34</v>
      </c>
      <c r="F115" s="16"/>
      <c r="G115" s="18">
        <v>100</v>
      </c>
      <c r="H115" s="3"/>
      <c r="I115" s="17">
        <v>136.35</v>
      </c>
      <c r="J115" s="3"/>
      <c r="K115" s="18">
        <v>100</v>
      </c>
      <c r="L115" s="18"/>
      <c r="M115" s="17">
        <v>36.94</v>
      </c>
      <c r="N115" s="3"/>
      <c r="O115" s="18">
        <v>100</v>
      </c>
    </row>
    <row r="116" spans="1:15" ht="16.5" customHeight="1">
      <c r="A116" s="1" t="s">
        <v>12</v>
      </c>
      <c r="B116" s="1"/>
      <c r="C116" s="3">
        <v>2000</v>
      </c>
      <c r="D116" s="16"/>
      <c r="E116" s="17">
        <v>1375</v>
      </c>
      <c r="F116" s="16"/>
      <c r="G116" s="18">
        <v>1500</v>
      </c>
      <c r="H116" s="3"/>
      <c r="I116" s="17">
        <v>1000</v>
      </c>
      <c r="J116" s="3"/>
      <c r="K116" s="18">
        <v>1500</v>
      </c>
      <c r="L116" s="18"/>
      <c r="M116" s="17">
        <v>0</v>
      </c>
      <c r="N116" s="3"/>
      <c r="O116" s="18">
        <v>1500</v>
      </c>
    </row>
    <row r="117" spans="1:15" ht="16.5" customHeight="1">
      <c r="A117" s="2"/>
      <c r="B117" s="1"/>
      <c r="C117" s="3"/>
      <c r="D117" s="16"/>
      <c r="E117" s="17"/>
      <c r="F117" s="16"/>
      <c r="G117" s="18"/>
      <c r="H117" s="3"/>
      <c r="I117" s="17"/>
      <c r="J117" s="3"/>
      <c r="K117" s="18"/>
      <c r="L117" s="18"/>
      <c r="M117" s="17"/>
      <c r="N117" s="3"/>
      <c r="O117" s="18"/>
    </row>
    <row r="118" spans="1:15" ht="16.5" customHeight="1">
      <c r="A118" s="2"/>
      <c r="B118" s="2"/>
      <c r="C118" s="4">
        <f>SUM(C105:C117)</f>
        <v>8400</v>
      </c>
      <c r="D118" s="16"/>
      <c r="E118" s="19">
        <f>SUM(E105:E117)</f>
        <v>8039.25</v>
      </c>
      <c r="F118" s="16"/>
      <c r="G118" s="20">
        <f>SUM(G105:G117)</f>
        <v>8250</v>
      </c>
      <c r="H118" s="4"/>
      <c r="I118" s="19">
        <f>SUM(I105:I117)</f>
        <v>4736.8099999999995</v>
      </c>
      <c r="J118" s="4"/>
      <c r="K118" s="20">
        <f>SUM(K105:K117)</f>
        <v>8250</v>
      </c>
      <c r="L118" s="20"/>
      <c r="M118" s="19">
        <f>SUM(M105:M117)</f>
        <v>3095.48</v>
      </c>
      <c r="N118" s="4"/>
      <c r="O118" s="20">
        <f>SUM(O105:O117)</f>
        <v>8250</v>
      </c>
    </row>
    <row r="119" spans="1:15" ht="16.5" customHeight="1">
      <c r="A119" s="2"/>
      <c r="B119" s="2"/>
      <c r="C119" s="4"/>
      <c r="D119" s="16"/>
      <c r="E119" s="19"/>
      <c r="F119" s="16"/>
      <c r="G119" s="20"/>
      <c r="H119" s="4"/>
      <c r="I119" s="19"/>
      <c r="J119" s="4"/>
      <c r="K119" s="20"/>
      <c r="L119" s="20"/>
      <c r="M119" s="19"/>
      <c r="N119" s="4"/>
      <c r="O119" s="20"/>
    </row>
    <row r="120" spans="1:15" ht="16.5" customHeight="1">
      <c r="A120" s="2"/>
      <c r="B120" s="2"/>
      <c r="C120" s="4"/>
      <c r="D120" s="16"/>
      <c r="E120" s="19"/>
      <c r="F120" s="16"/>
      <c r="G120" s="20"/>
      <c r="H120" s="4"/>
      <c r="I120" s="19"/>
      <c r="J120" s="4"/>
      <c r="K120" s="20"/>
      <c r="L120" s="20"/>
      <c r="M120" s="19"/>
      <c r="N120" s="4"/>
      <c r="O120" s="20"/>
    </row>
    <row r="121" spans="1:15" ht="16.5" customHeight="1">
      <c r="A121" s="2" t="s">
        <v>21</v>
      </c>
      <c r="B121" s="2"/>
      <c r="C121" s="7">
        <v>2019</v>
      </c>
      <c r="E121" s="9">
        <v>43830</v>
      </c>
      <c r="G121" s="7">
        <v>2020</v>
      </c>
      <c r="H121" s="7"/>
      <c r="I121" s="9">
        <v>44196</v>
      </c>
      <c r="J121" s="27"/>
      <c r="K121" s="7">
        <v>2021</v>
      </c>
      <c r="L121" s="7"/>
      <c r="M121" s="9">
        <v>44377</v>
      </c>
      <c r="N121" s="27"/>
      <c r="O121" s="7">
        <v>2022</v>
      </c>
    </row>
    <row r="122" spans="1:15" ht="16.5" customHeight="1">
      <c r="A122" s="12"/>
      <c r="B122" s="2"/>
      <c r="C122" s="7" t="s">
        <v>18</v>
      </c>
      <c r="E122" s="10" t="s">
        <v>19</v>
      </c>
      <c r="G122" s="13" t="s">
        <v>18</v>
      </c>
      <c r="H122" s="13"/>
      <c r="I122" s="10" t="s">
        <v>19</v>
      </c>
      <c r="J122" s="7"/>
      <c r="K122" s="13" t="s">
        <v>18</v>
      </c>
      <c r="L122" s="13"/>
      <c r="M122" s="10" t="s">
        <v>19</v>
      </c>
      <c r="N122" s="7"/>
      <c r="O122" s="13" t="s">
        <v>18</v>
      </c>
    </row>
    <row r="123" spans="2:15" ht="16.5" customHeight="1">
      <c r="B123" s="12"/>
      <c r="C123" s="16"/>
      <c r="D123" s="16"/>
      <c r="E123" s="17"/>
      <c r="F123" s="24"/>
      <c r="G123" s="18"/>
      <c r="H123" s="3"/>
      <c r="I123" s="17"/>
      <c r="J123" s="3"/>
      <c r="K123" s="18"/>
      <c r="L123" s="18"/>
      <c r="M123" s="17"/>
      <c r="N123" s="3"/>
      <c r="O123" s="18"/>
    </row>
    <row r="124" spans="1:15" ht="16.5" customHeight="1">
      <c r="A124" s="1" t="s">
        <v>116</v>
      </c>
      <c r="B124" s="1"/>
      <c r="C124" s="3">
        <v>600</v>
      </c>
      <c r="D124" s="16"/>
      <c r="E124" s="17">
        <v>116.34</v>
      </c>
      <c r="F124" s="16"/>
      <c r="G124" s="18">
        <v>250</v>
      </c>
      <c r="H124" s="3"/>
      <c r="I124" s="17">
        <v>161.18</v>
      </c>
      <c r="J124" s="3"/>
      <c r="K124" s="18">
        <v>0</v>
      </c>
      <c r="L124" s="18"/>
      <c r="M124" s="17">
        <v>0</v>
      </c>
      <c r="N124" s="3"/>
      <c r="O124" s="18"/>
    </row>
    <row r="125" spans="1:15" ht="16.5" customHeight="1">
      <c r="A125" s="1" t="s">
        <v>111</v>
      </c>
      <c r="B125" s="1"/>
      <c r="C125" s="3">
        <v>200</v>
      </c>
      <c r="D125" s="16"/>
      <c r="E125" s="17">
        <v>86.26</v>
      </c>
      <c r="F125" s="16"/>
      <c r="G125" s="18">
        <v>200</v>
      </c>
      <c r="H125" s="3"/>
      <c r="I125" s="17">
        <v>41.47</v>
      </c>
      <c r="J125" s="3"/>
      <c r="K125" s="18">
        <v>0</v>
      </c>
      <c r="L125" s="18"/>
      <c r="M125" s="17">
        <v>0</v>
      </c>
      <c r="N125" s="3"/>
      <c r="O125" s="18"/>
    </row>
    <row r="126" spans="1:15" ht="16.5" customHeight="1">
      <c r="A126" s="1" t="s">
        <v>110</v>
      </c>
      <c r="B126" s="1"/>
      <c r="C126" s="3">
        <v>400</v>
      </c>
      <c r="D126" s="16"/>
      <c r="E126" s="17">
        <v>0</v>
      </c>
      <c r="F126" s="16"/>
      <c r="G126" s="18">
        <v>0</v>
      </c>
      <c r="H126" s="3"/>
      <c r="I126" s="17">
        <v>0</v>
      </c>
      <c r="J126" s="3"/>
      <c r="K126" s="18">
        <v>0</v>
      </c>
      <c r="L126" s="18"/>
      <c r="M126" s="17">
        <v>0</v>
      </c>
      <c r="N126" s="3"/>
      <c r="O126" s="18"/>
    </row>
    <row r="127" spans="1:15" ht="16.5" customHeight="1">
      <c r="A127" s="1" t="s">
        <v>115</v>
      </c>
      <c r="B127" s="1"/>
      <c r="C127" s="3">
        <v>1000</v>
      </c>
      <c r="D127" s="16"/>
      <c r="E127" s="17">
        <v>0</v>
      </c>
      <c r="F127" s="16"/>
      <c r="G127" s="18">
        <v>0</v>
      </c>
      <c r="H127" s="3"/>
      <c r="I127" s="17">
        <v>0</v>
      </c>
      <c r="J127" s="3"/>
      <c r="K127" s="18">
        <v>0</v>
      </c>
      <c r="L127" s="18"/>
      <c r="M127" s="17">
        <v>0</v>
      </c>
      <c r="N127" s="3"/>
      <c r="O127" s="18"/>
    </row>
    <row r="128" spans="1:15" ht="16.5" customHeight="1">
      <c r="A128" s="1" t="s">
        <v>119</v>
      </c>
      <c r="B128" s="1"/>
      <c r="C128" s="3">
        <v>100</v>
      </c>
      <c r="D128" s="16"/>
      <c r="E128" s="17">
        <v>0</v>
      </c>
      <c r="F128" s="16"/>
      <c r="G128" s="18">
        <v>0</v>
      </c>
      <c r="H128" s="3"/>
      <c r="I128" s="17">
        <v>0</v>
      </c>
      <c r="J128" s="3"/>
      <c r="K128" s="18">
        <v>200</v>
      </c>
      <c r="L128" s="18"/>
      <c r="M128" s="17">
        <v>0</v>
      </c>
      <c r="N128" s="3"/>
      <c r="O128" s="18">
        <v>200</v>
      </c>
    </row>
    <row r="129" spans="1:15" ht="16.5" customHeight="1">
      <c r="A129" s="1" t="s">
        <v>56</v>
      </c>
      <c r="B129" s="1"/>
      <c r="C129" s="3">
        <v>6000</v>
      </c>
      <c r="D129" s="16"/>
      <c r="E129" s="17">
        <v>6000</v>
      </c>
      <c r="F129" s="16"/>
      <c r="G129" s="18">
        <v>6000</v>
      </c>
      <c r="H129" s="3"/>
      <c r="I129" s="17">
        <v>2018.96</v>
      </c>
      <c r="J129" s="3"/>
      <c r="K129" s="18">
        <v>6000</v>
      </c>
      <c r="L129" s="18"/>
      <c r="M129" s="17">
        <v>3000</v>
      </c>
      <c r="N129" s="3"/>
      <c r="O129" s="18">
        <v>6000</v>
      </c>
    </row>
    <row r="130" spans="1:15" ht="16.5" customHeight="1">
      <c r="A130" s="1" t="s">
        <v>57</v>
      </c>
      <c r="B130" s="1"/>
      <c r="C130" s="3">
        <v>7500</v>
      </c>
      <c r="D130" s="16"/>
      <c r="E130" s="17">
        <v>6300</v>
      </c>
      <c r="F130" s="16"/>
      <c r="G130" s="18">
        <v>4200</v>
      </c>
      <c r="H130" s="3"/>
      <c r="I130" s="17">
        <v>4200</v>
      </c>
      <c r="J130" s="3"/>
      <c r="K130" s="18">
        <v>6000</v>
      </c>
      <c r="L130" s="18"/>
      <c r="M130" s="17">
        <v>2750</v>
      </c>
      <c r="N130" s="3"/>
      <c r="O130" s="18">
        <v>7000</v>
      </c>
    </row>
    <row r="131" spans="1:15" ht="16.5" customHeight="1">
      <c r="A131" s="1" t="s">
        <v>58</v>
      </c>
      <c r="B131" s="1"/>
      <c r="C131" s="3">
        <v>300</v>
      </c>
      <c r="D131" s="16"/>
      <c r="E131" s="17">
        <v>0</v>
      </c>
      <c r="F131" s="16"/>
      <c r="G131" s="18">
        <v>0</v>
      </c>
      <c r="H131" s="3"/>
      <c r="I131" s="17">
        <v>0</v>
      </c>
      <c r="J131" s="3"/>
      <c r="K131" s="18">
        <v>0</v>
      </c>
      <c r="L131" s="18"/>
      <c r="M131" s="17">
        <v>0</v>
      </c>
      <c r="N131" s="3"/>
      <c r="O131" s="18">
        <v>300</v>
      </c>
    </row>
    <row r="132" spans="1:15" ht="16.5" customHeight="1">
      <c r="A132" s="1" t="s">
        <v>59</v>
      </c>
      <c r="B132" s="1"/>
      <c r="C132" s="3">
        <v>800</v>
      </c>
      <c r="D132" s="16"/>
      <c r="E132" s="17">
        <v>710.42</v>
      </c>
      <c r="F132" s="16"/>
      <c r="G132" s="18">
        <v>700</v>
      </c>
      <c r="H132" s="3"/>
      <c r="I132" s="17">
        <v>744.25</v>
      </c>
      <c r="J132" s="3"/>
      <c r="K132" s="18">
        <v>500</v>
      </c>
      <c r="L132" s="18"/>
      <c r="M132" s="17">
        <v>0</v>
      </c>
      <c r="N132" s="3"/>
      <c r="O132" s="18">
        <v>500</v>
      </c>
    </row>
    <row r="133" spans="1:15" ht="16.5" customHeight="1">
      <c r="A133" s="1" t="s">
        <v>60</v>
      </c>
      <c r="B133" s="1"/>
      <c r="C133" s="3">
        <v>800</v>
      </c>
      <c r="D133" s="16"/>
      <c r="E133" s="17">
        <v>960</v>
      </c>
      <c r="F133" s="16"/>
      <c r="G133" s="18">
        <v>600</v>
      </c>
      <c r="H133" s="3"/>
      <c r="I133" s="17">
        <v>0</v>
      </c>
      <c r="J133" s="3"/>
      <c r="K133" s="18">
        <v>800</v>
      </c>
      <c r="L133" s="18"/>
      <c r="M133" s="17">
        <v>175</v>
      </c>
      <c r="N133" s="3"/>
      <c r="O133" s="18">
        <v>800</v>
      </c>
    </row>
    <row r="134" spans="1:15" ht="16.5" customHeight="1">
      <c r="A134" s="1" t="s">
        <v>100</v>
      </c>
      <c r="B134" s="1"/>
      <c r="C134" s="3">
        <v>500</v>
      </c>
      <c r="D134" s="16"/>
      <c r="E134" s="17">
        <v>162.15</v>
      </c>
      <c r="F134" s="16"/>
      <c r="G134" s="18">
        <v>300</v>
      </c>
      <c r="H134" s="3"/>
      <c r="I134" s="17">
        <v>94.67</v>
      </c>
      <c r="J134" s="3"/>
      <c r="K134" s="18">
        <v>300</v>
      </c>
      <c r="L134" s="18"/>
      <c r="M134" s="17">
        <v>34.94</v>
      </c>
      <c r="N134" s="3"/>
      <c r="O134" s="18">
        <v>300</v>
      </c>
    </row>
    <row r="135" spans="1:15" ht="16.5" customHeight="1">
      <c r="A135" s="1" t="s">
        <v>65</v>
      </c>
      <c r="B135" s="1"/>
      <c r="C135" s="3">
        <v>9500</v>
      </c>
      <c r="D135" s="16"/>
      <c r="E135" s="17">
        <v>8186.73</v>
      </c>
      <c r="F135" s="16"/>
      <c r="G135" s="18">
        <v>9500</v>
      </c>
      <c r="H135" s="3"/>
      <c r="I135" s="17">
        <v>6979.16</v>
      </c>
      <c r="J135" s="3"/>
      <c r="K135" s="18">
        <v>9500</v>
      </c>
      <c r="L135" s="18"/>
      <c r="M135" s="17">
        <v>4067.41</v>
      </c>
      <c r="N135" s="3"/>
      <c r="O135" s="18">
        <v>9500</v>
      </c>
    </row>
    <row r="136" spans="1:15" ht="16.5" customHeight="1">
      <c r="A136" s="1" t="s">
        <v>61</v>
      </c>
      <c r="B136" s="1"/>
      <c r="C136" s="3">
        <v>200</v>
      </c>
      <c r="D136" s="16"/>
      <c r="E136" s="17">
        <v>200</v>
      </c>
      <c r="F136" s="16"/>
      <c r="G136" s="18">
        <v>200</v>
      </c>
      <c r="H136" s="3"/>
      <c r="I136" s="17">
        <v>142.57</v>
      </c>
      <c r="J136" s="3"/>
      <c r="K136" s="18">
        <v>200</v>
      </c>
      <c r="L136" s="18"/>
      <c r="M136" s="17">
        <v>24.2</v>
      </c>
      <c r="N136" s="3"/>
      <c r="O136" s="18">
        <v>200</v>
      </c>
    </row>
    <row r="137" spans="1:15" ht="16.5" customHeight="1">
      <c r="A137" s="1" t="s">
        <v>62</v>
      </c>
      <c r="B137" s="1"/>
      <c r="C137" s="3">
        <v>200</v>
      </c>
      <c r="D137" s="16"/>
      <c r="E137" s="17">
        <v>120.83</v>
      </c>
      <c r="F137" s="16"/>
      <c r="G137" s="18">
        <v>200</v>
      </c>
      <c r="H137" s="3"/>
      <c r="I137" s="17">
        <v>66.64</v>
      </c>
      <c r="J137" s="3"/>
      <c r="K137" s="18">
        <v>200</v>
      </c>
      <c r="L137" s="18"/>
      <c r="M137" s="17">
        <v>0</v>
      </c>
      <c r="N137" s="3"/>
      <c r="O137" s="18">
        <v>200</v>
      </c>
    </row>
    <row r="138" spans="1:15" ht="16.5" customHeight="1">
      <c r="A138" s="1" t="s">
        <v>63</v>
      </c>
      <c r="B138" s="1"/>
      <c r="C138" s="3">
        <v>500</v>
      </c>
      <c r="D138" s="16"/>
      <c r="E138" s="17">
        <v>1500</v>
      </c>
      <c r="F138" s="16"/>
      <c r="G138" s="18">
        <v>1500</v>
      </c>
      <c r="H138" s="3"/>
      <c r="I138" s="17">
        <v>25</v>
      </c>
      <c r="J138" s="3"/>
      <c r="K138" s="18">
        <v>700</v>
      </c>
      <c r="L138" s="18"/>
      <c r="M138" s="17">
        <v>0</v>
      </c>
      <c r="N138" s="3"/>
      <c r="O138" s="18">
        <v>700</v>
      </c>
    </row>
    <row r="139" spans="1:15" ht="16.5" customHeight="1">
      <c r="A139" s="1" t="s">
        <v>64</v>
      </c>
      <c r="B139" s="1"/>
      <c r="C139" s="3">
        <v>400</v>
      </c>
      <c r="D139" s="16"/>
      <c r="E139" s="17">
        <v>370</v>
      </c>
      <c r="F139" s="16"/>
      <c r="G139" s="18">
        <v>700</v>
      </c>
      <c r="H139" s="3"/>
      <c r="I139" s="17">
        <v>0</v>
      </c>
      <c r="J139" s="3"/>
      <c r="K139" s="18">
        <v>700</v>
      </c>
      <c r="L139" s="18"/>
      <c r="M139" s="17">
        <v>0</v>
      </c>
      <c r="N139" s="3"/>
      <c r="O139" s="18">
        <v>700</v>
      </c>
    </row>
    <row r="140" spans="1:15" ht="16.5" customHeight="1">
      <c r="A140" s="1" t="s">
        <v>105</v>
      </c>
      <c r="B140" s="1"/>
      <c r="C140" s="3"/>
      <c r="D140" s="16"/>
      <c r="E140" s="17">
        <v>0</v>
      </c>
      <c r="F140" s="16"/>
      <c r="G140" s="18">
        <v>0</v>
      </c>
      <c r="H140" s="3"/>
      <c r="I140" s="17">
        <v>0</v>
      </c>
      <c r="J140" s="3"/>
      <c r="K140" s="18">
        <v>0</v>
      </c>
      <c r="L140" s="18"/>
      <c r="M140" s="17">
        <v>0</v>
      </c>
      <c r="N140" s="3"/>
      <c r="O140" s="18"/>
    </row>
    <row r="141" spans="1:15" ht="16.5" customHeight="1">
      <c r="A141" s="1" t="s">
        <v>126</v>
      </c>
      <c r="B141" s="1"/>
      <c r="C141" s="3"/>
      <c r="D141" s="16"/>
      <c r="E141" s="17">
        <v>0</v>
      </c>
      <c r="F141" s="16"/>
      <c r="G141" s="18">
        <v>0</v>
      </c>
      <c r="H141" s="3"/>
      <c r="I141" s="17">
        <v>0</v>
      </c>
      <c r="J141" s="3"/>
      <c r="K141" s="18">
        <v>14000</v>
      </c>
      <c r="L141" s="18"/>
      <c r="M141" s="17">
        <v>0</v>
      </c>
      <c r="N141" s="3"/>
      <c r="O141" s="18"/>
    </row>
    <row r="142" spans="1:15" ht="16.5" customHeight="1">
      <c r="A142" s="1"/>
      <c r="B142" s="1"/>
      <c r="C142" s="3"/>
      <c r="D142" s="16"/>
      <c r="E142" s="17"/>
      <c r="F142" s="16"/>
      <c r="G142" s="18"/>
      <c r="H142" s="3"/>
      <c r="I142" s="17"/>
      <c r="J142" s="3"/>
      <c r="K142" s="18"/>
      <c r="L142" s="18"/>
      <c r="M142" s="17"/>
      <c r="N142" s="3"/>
      <c r="O142" s="18"/>
    </row>
    <row r="143" spans="1:15" ht="16.5" customHeight="1">
      <c r="A143" s="1"/>
      <c r="B143" s="2"/>
      <c r="C143" s="20">
        <f>SUM(C124:C142)</f>
        <v>29000</v>
      </c>
      <c r="D143" s="16"/>
      <c r="E143" s="19">
        <f>SUM(E124:E142)</f>
        <v>24712.730000000003</v>
      </c>
      <c r="F143" s="16"/>
      <c r="G143" s="20">
        <f>SUM(G124:G142)</f>
        <v>24350</v>
      </c>
      <c r="H143" s="4"/>
      <c r="I143" s="19">
        <f>SUM(I124:I142)</f>
        <v>14473.9</v>
      </c>
      <c r="J143" s="4"/>
      <c r="K143" s="20">
        <f>SUM(K124:K142)</f>
        <v>39100</v>
      </c>
      <c r="L143" s="20"/>
      <c r="M143" s="19">
        <f>SUM(M124:M142)</f>
        <v>10051.55</v>
      </c>
      <c r="N143" s="4"/>
      <c r="O143" s="20">
        <f>SUM(O124:O142)</f>
        <v>26400</v>
      </c>
    </row>
    <row r="144" spans="2:15" ht="16.5" customHeight="1">
      <c r="B144" s="1"/>
      <c r="C144" s="16"/>
      <c r="D144" s="16"/>
      <c r="E144" s="17"/>
      <c r="F144" s="16"/>
      <c r="G144" s="18"/>
      <c r="H144" s="3"/>
      <c r="I144" s="17"/>
      <c r="J144" s="3"/>
      <c r="K144" s="18"/>
      <c r="L144" s="18"/>
      <c r="M144" s="17"/>
      <c r="N144" s="3"/>
      <c r="O144" s="18"/>
    </row>
    <row r="145" spans="1:15" ht="16.5" customHeight="1">
      <c r="A145" s="1" t="s">
        <v>66</v>
      </c>
      <c r="B145" s="1"/>
      <c r="C145" s="3">
        <v>7000</v>
      </c>
      <c r="D145" s="16"/>
      <c r="E145" s="17">
        <v>12893.86</v>
      </c>
      <c r="F145" s="16"/>
      <c r="G145" s="18">
        <v>8500</v>
      </c>
      <c r="H145" s="3"/>
      <c r="I145" s="17">
        <v>5535.56</v>
      </c>
      <c r="J145" s="3"/>
      <c r="K145" s="18">
        <v>8500</v>
      </c>
      <c r="L145" s="18"/>
      <c r="M145" s="17">
        <v>3466.68</v>
      </c>
      <c r="N145" s="3"/>
      <c r="O145" s="18">
        <v>8500</v>
      </c>
    </row>
    <row r="146" spans="1:15" ht="16.5" customHeight="1">
      <c r="A146" s="1" t="s">
        <v>67</v>
      </c>
      <c r="B146" s="1"/>
      <c r="C146" s="3">
        <v>6000</v>
      </c>
      <c r="D146" s="16"/>
      <c r="E146" s="17">
        <v>5819.05</v>
      </c>
      <c r="F146" s="16"/>
      <c r="G146" s="18">
        <v>6000</v>
      </c>
      <c r="H146" s="3"/>
      <c r="I146" s="17">
        <v>5216.14</v>
      </c>
      <c r="J146" s="3"/>
      <c r="K146" s="18">
        <v>6000</v>
      </c>
      <c r="L146" s="18"/>
      <c r="M146" s="17">
        <v>2038.75</v>
      </c>
      <c r="N146" s="3"/>
      <c r="O146" s="18">
        <v>6000</v>
      </c>
    </row>
    <row r="147" spans="1:15" ht="16.5" customHeight="1">
      <c r="A147" s="1" t="s">
        <v>68</v>
      </c>
      <c r="B147" s="1"/>
      <c r="C147" s="3">
        <v>1000</v>
      </c>
      <c r="D147" s="16"/>
      <c r="E147" s="17">
        <v>719.49</v>
      </c>
      <c r="F147" s="16"/>
      <c r="G147" s="18">
        <v>800</v>
      </c>
      <c r="H147" s="3"/>
      <c r="I147" s="17">
        <v>687.47</v>
      </c>
      <c r="J147" s="3"/>
      <c r="K147" s="18">
        <v>800</v>
      </c>
      <c r="L147" s="18"/>
      <c r="M147" s="17">
        <v>550.83</v>
      </c>
      <c r="N147" s="3"/>
      <c r="O147" s="18">
        <v>800</v>
      </c>
    </row>
    <row r="148" spans="1:15" ht="16.5" customHeight="1">
      <c r="A148" s="1" t="s">
        <v>123</v>
      </c>
      <c r="B148" s="1"/>
      <c r="C148" s="3">
        <v>0</v>
      </c>
      <c r="D148" s="16"/>
      <c r="E148" s="17">
        <v>845.44</v>
      </c>
      <c r="F148" s="16"/>
      <c r="G148" s="18">
        <v>1400</v>
      </c>
      <c r="H148" s="3"/>
      <c r="I148" s="17">
        <v>1434.12</v>
      </c>
      <c r="J148" s="3"/>
      <c r="K148" s="18">
        <v>1400</v>
      </c>
      <c r="L148" s="18"/>
      <c r="M148" s="17">
        <v>717.06</v>
      </c>
      <c r="N148" s="3"/>
      <c r="O148" s="18">
        <v>1500</v>
      </c>
    </row>
    <row r="149" spans="1:15" ht="16.5" customHeight="1">
      <c r="A149" s="1" t="s">
        <v>69</v>
      </c>
      <c r="B149" s="1"/>
      <c r="C149" s="3">
        <v>15000</v>
      </c>
      <c r="D149" s="16"/>
      <c r="E149" s="17">
        <v>5952.37</v>
      </c>
      <c r="F149" s="16"/>
      <c r="G149" s="18">
        <v>15000</v>
      </c>
      <c r="H149" s="3"/>
      <c r="I149" s="17">
        <v>920.48</v>
      </c>
      <c r="J149" s="3"/>
      <c r="K149" s="18">
        <v>15000</v>
      </c>
      <c r="L149" s="18"/>
      <c r="M149" s="17">
        <v>4363.56</v>
      </c>
      <c r="N149" s="3"/>
      <c r="O149" s="18">
        <v>15000</v>
      </c>
    </row>
    <row r="150" spans="1:15" ht="16.5" customHeight="1">
      <c r="A150" s="2"/>
      <c r="B150" s="1"/>
      <c r="C150" s="3"/>
      <c r="D150" s="16"/>
      <c r="E150" s="17"/>
      <c r="F150" s="16"/>
      <c r="G150" s="18"/>
      <c r="H150" s="3"/>
      <c r="I150" s="17"/>
      <c r="J150" s="3"/>
      <c r="K150" s="18"/>
      <c r="L150" s="18"/>
      <c r="M150" s="17"/>
      <c r="N150" s="3"/>
      <c r="O150" s="18"/>
    </row>
    <row r="151" spans="1:15" ht="16.5" customHeight="1">
      <c r="A151" s="1"/>
      <c r="B151" s="2"/>
      <c r="C151" s="4">
        <f>SUM(C145:C150)</f>
        <v>29000</v>
      </c>
      <c r="D151" s="16"/>
      <c r="E151" s="19">
        <f>SUM(E145:E150)</f>
        <v>26230.21</v>
      </c>
      <c r="F151" s="16"/>
      <c r="G151" s="20">
        <f>SUM(G145:G150)</f>
        <v>31700</v>
      </c>
      <c r="H151" s="4"/>
      <c r="I151" s="19">
        <f>SUM(I145:I150)</f>
        <v>13793.77</v>
      </c>
      <c r="J151" s="4"/>
      <c r="K151" s="20">
        <f>SUM(K145:K150)</f>
        <v>31700</v>
      </c>
      <c r="L151" s="20"/>
      <c r="M151" s="19">
        <f>SUM(M145:M150)</f>
        <v>11136.880000000001</v>
      </c>
      <c r="N151" s="4"/>
      <c r="O151" s="20">
        <f>SUM(O145:O150)</f>
        <v>31800</v>
      </c>
    </row>
    <row r="152" spans="1:15" ht="16.5" customHeight="1">
      <c r="A152" s="1"/>
      <c r="B152" s="2"/>
      <c r="C152" s="4"/>
      <c r="D152" s="16"/>
      <c r="E152" s="19"/>
      <c r="F152" s="16"/>
      <c r="G152" s="20"/>
      <c r="H152" s="4"/>
      <c r="I152" s="19"/>
      <c r="J152" s="4"/>
      <c r="K152" s="20"/>
      <c r="L152" s="20"/>
      <c r="M152" s="19"/>
      <c r="N152" s="4"/>
      <c r="O152" s="20"/>
    </row>
    <row r="153" spans="1:15" ht="16.5" customHeight="1">
      <c r="A153" s="2" t="s">
        <v>21</v>
      </c>
      <c r="B153" s="2"/>
      <c r="C153" s="7">
        <v>2019</v>
      </c>
      <c r="E153" s="9">
        <v>43830</v>
      </c>
      <c r="G153" s="7">
        <v>2020</v>
      </c>
      <c r="H153" s="7"/>
      <c r="I153" s="9">
        <v>44196</v>
      </c>
      <c r="J153" s="27"/>
      <c r="K153" s="7">
        <v>2021</v>
      </c>
      <c r="L153" s="7"/>
      <c r="M153" s="9">
        <v>44377</v>
      </c>
      <c r="N153" s="27"/>
      <c r="O153" s="7">
        <v>2022</v>
      </c>
    </row>
    <row r="154" spans="1:15" ht="16.5" customHeight="1">
      <c r="A154" s="1"/>
      <c r="B154" s="2"/>
      <c r="C154" s="7" t="s">
        <v>18</v>
      </c>
      <c r="E154" s="10" t="s">
        <v>19</v>
      </c>
      <c r="G154" s="13" t="s">
        <v>18</v>
      </c>
      <c r="H154" s="13"/>
      <c r="I154" s="10" t="s">
        <v>19</v>
      </c>
      <c r="J154" s="7"/>
      <c r="K154" s="13" t="s">
        <v>18</v>
      </c>
      <c r="L154" s="13"/>
      <c r="M154" s="10" t="s">
        <v>19</v>
      </c>
      <c r="N154" s="7"/>
      <c r="O154" s="13" t="s">
        <v>18</v>
      </c>
    </row>
    <row r="155" spans="2:15" ht="16.5" customHeight="1">
      <c r="B155" s="1"/>
      <c r="C155" s="3"/>
      <c r="D155" s="16"/>
      <c r="E155" s="17"/>
      <c r="F155" s="16"/>
      <c r="G155" s="18"/>
      <c r="H155" s="3"/>
      <c r="I155" s="17"/>
      <c r="J155" s="3"/>
      <c r="K155" s="18"/>
      <c r="L155" s="18"/>
      <c r="M155" s="17"/>
      <c r="N155" s="3"/>
      <c r="O155" s="18"/>
    </row>
    <row r="156" spans="1:15" ht="16.5" customHeight="1">
      <c r="A156" s="1" t="s">
        <v>120</v>
      </c>
      <c r="B156" s="1"/>
      <c r="C156" s="3">
        <v>0</v>
      </c>
      <c r="D156" s="16"/>
      <c r="E156" s="17">
        <v>26739.44</v>
      </c>
      <c r="F156" s="16"/>
      <c r="G156" s="18">
        <v>17500</v>
      </c>
      <c r="H156" s="3"/>
      <c r="I156" s="17">
        <v>11524</v>
      </c>
      <c r="J156" s="3"/>
      <c r="K156" s="18">
        <v>8400</v>
      </c>
      <c r="L156" s="18"/>
      <c r="M156" s="17">
        <f>2800+1400</f>
        <v>4200</v>
      </c>
      <c r="N156" s="3"/>
      <c r="O156" s="18">
        <v>8650</v>
      </c>
    </row>
    <row r="157" spans="1:15" ht="16.5" customHeight="1">
      <c r="A157" s="1" t="s">
        <v>70</v>
      </c>
      <c r="B157" s="1"/>
      <c r="C157" s="3">
        <v>12000</v>
      </c>
      <c r="D157" s="16"/>
      <c r="E157" s="17">
        <v>12465.34</v>
      </c>
      <c r="F157" s="16"/>
      <c r="G157" s="18">
        <v>11000</v>
      </c>
      <c r="H157" s="3"/>
      <c r="I157" s="17">
        <v>12395.37</v>
      </c>
      <c r="J157" s="3"/>
      <c r="K157" s="18">
        <v>11000</v>
      </c>
      <c r="L157" s="18"/>
      <c r="M157" s="17">
        <v>5420.05</v>
      </c>
      <c r="N157" s="3"/>
      <c r="O157" s="18">
        <v>11000</v>
      </c>
    </row>
    <row r="158" spans="1:15" ht="16.5" customHeight="1">
      <c r="A158" s="1" t="s">
        <v>71</v>
      </c>
      <c r="B158" s="1"/>
      <c r="C158" s="3">
        <v>8500</v>
      </c>
      <c r="D158" s="16"/>
      <c r="E158" s="17">
        <v>8125.97</v>
      </c>
      <c r="F158" s="16"/>
      <c r="G158" s="18">
        <v>8500</v>
      </c>
      <c r="H158" s="3"/>
      <c r="I158" s="17">
        <v>6595.85</v>
      </c>
      <c r="J158" s="3"/>
      <c r="K158" s="18">
        <v>8500</v>
      </c>
      <c r="L158" s="18"/>
      <c r="M158" s="17">
        <v>3829.55</v>
      </c>
      <c r="N158" s="3"/>
      <c r="O158" s="18">
        <v>8500</v>
      </c>
    </row>
    <row r="159" spans="1:15" ht="16.5" customHeight="1">
      <c r="A159" s="1" t="s">
        <v>72</v>
      </c>
      <c r="B159" s="1"/>
      <c r="C159" s="3">
        <v>2800</v>
      </c>
      <c r="D159" s="16"/>
      <c r="E159" s="17">
        <v>2633.6</v>
      </c>
      <c r="F159" s="16"/>
      <c r="G159" s="18">
        <v>2800</v>
      </c>
      <c r="H159" s="3"/>
      <c r="I159" s="17">
        <v>1824.8</v>
      </c>
      <c r="J159" s="3"/>
      <c r="K159" s="18">
        <v>2800</v>
      </c>
      <c r="L159" s="18"/>
      <c r="M159" s="17">
        <v>1023.28</v>
      </c>
      <c r="N159" s="3"/>
      <c r="O159" s="18">
        <v>2800</v>
      </c>
    </row>
    <row r="160" spans="1:15" ht="16.5" customHeight="1">
      <c r="A160" s="1" t="s">
        <v>73</v>
      </c>
      <c r="B160" s="1"/>
      <c r="C160" s="3">
        <v>4000</v>
      </c>
      <c r="D160" s="16"/>
      <c r="E160" s="17">
        <v>5886.11</v>
      </c>
      <c r="F160" s="16"/>
      <c r="G160" s="18">
        <v>5000</v>
      </c>
      <c r="H160" s="3"/>
      <c r="I160" s="17">
        <v>5001.69</v>
      </c>
      <c r="J160" s="3"/>
      <c r="K160" s="18">
        <v>5000</v>
      </c>
      <c r="L160" s="18"/>
      <c r="M160" s="17">
        <v>2309.36</v>
      </c>
      <c r="N160" s="3"/>
      <c r="O160" s="18">
        <v>5000</v>
      </c>
    </row>
    <row r="161" spans="1:15" ht="16.5" customHeight="1">
      <c r="A161" s="1" t="s">
        <v>74</v>
      </c>
      <c r="B161" s="1"/>
      <c r="C161" s="3">
        <v>20000</v>
      </c>
      <c r="D161" s="16"/>
      <c r="E161" s="17">
        <v>21156.51</v>
      </c>
      <c r="F161" s="16"/>
      <c r="G161" s="18">
        <v>20000</v>
      </c>
      <c r="H161" s="3"/>
      <c r="I161" s="17">
        <v>7045.09</v>
      </c>
      <c r="J161" s="3"/>
      <c r="K161" s="18">
        <v>20000</v>
      </c>
      <c r="L161" s="18"/>
      <c r="M161" s="17">
        <v>1271.03</v>
      </c>
      <c r="N161" s="3"/>
      <c r="O161" s="18">
        <v>20000</v>
      </c>
    </row>
    <row r="162" spans="1:15" ht="16.5" customHeight="1">
      <c r="A162" s="1" t="s">
        <v>75</v>
      </c>
      <c r="B162" s="1"/>
      <c r="C162" s="3">
        <v>10000</v>
      </c>
      <c r="D162" s="16"/>
      <c r="E162" s="17">
        <v>11073.87</v>
      </c>
      <c r="F162" s="16"/>
      <c r="G162" s="18">
        <v>10000</v>
      </c>
      <c r="H162" s="3"/>
      <c r="I162" s="17">
        <v>9969.18</v>
      </c>
      <c r="J162" s="3"/>
      <c r="K162" s="18">
        <v>10000</v>
      </c>
      <c r="L162" s="18"/>
      <c r="M162" s="17">
        <v>10959.32</v>
      </c>
      <c r="N162" s="3"/>
      <c r="O162" s="18">
        <v>11000</v>
      </c>
    </row>
    <row r="163" spans="1:15" ht="16.5" customHeight="1">
      <c r="A163" s="1" t="s">
        <v>121</v>
      </c>
      <c r="B163" s="1"/>
      <c r="C163" s="3"/>
      <c r="D163" s="16"/>
      <c r="E163" s="17">
        <v>320.84</v>
      </c>
      <c r="F163" s="16"/>
      <c r="G163" s="18">
        <v>400</v>
      </c>
      <c r="H163" s="3"/>
      <c r="I163" s="17">
        <v>333.23</v>
      </c>
      <c r="J163" s="3"/>
      <c r="K163" s="18">
        <v>400</v>
      </c>
      <c r="L163" s="18"/>
      <c r="M163" s="17">
        <v>170.48</v>
      </c>
      <c r="N163" s="3"/>
      <c r="O163" s="18">
        <v>400</v>
      </c>
    </row>
    <row r="164" spans="1:15" ht="16.5" customHeight="1">
      <c r="A164" s="2"/>
      <c r="B164" s="1"/>
      <c r="C164" s="3"/>
      <c r="D164" s="16"/>
      <c r="E164" s="17"/>
      <c r="F164" s="16"/>
      <c r="G164" s="18"/>
      <c r="H164" s="3"/>
      <c r="I164" s="17"/>
      <c r="J164" s="3"/>
      <c r="K164" s="18"/>
      <c r="L164" s="18"/>
      <c r="M164" s="17"/>
      <c r="N164" s="3"/>
      <c r="O164" s="18"/>
    </row>
    <row r="165" spans="1:15" ht="16.5" customHeight="1">
      <c r="A165" s="2"/>
      <c r="B165" s="2"/>
      <c r="C165" s="20">
        <f>SUM(C156:C164)</f>
        <v>57300</v>
      </c>
      <c r="D165" s="16"/>
      <c r="E165" s="19">
        <f>SUM(E156:E164)</f>
        <v>88401.68</v>
      </c>
      <c r="F165" s="16"/>
      <c r="G165" s="20">
        <f>SUM(G156:G164)</f>
        <v>75200</v>
      </c>
      <c r="H165" s="4"/>
      <c r="I165" s="19">
        <f>SUM(I156:I164)</f>
        <v>54689.21000000001</v>
      </c>
      <c r="J165" s="4"/>
      <c r="K165" s="20">
        <f>SUM(K156:K164)</f>
        <v>66100</v>
      </c>
      <c r="L165" s="20"/>
      <c r="M165" s="19">
        <f>SUM(M156:M164)</f>
        <v>29183.069999999996</v>
      </c>
      <c r="N165" s="4"/>
      <c r="O165" s="20">
        <f>SUM(O156:O164)</f>
        <v>67350</v>
      </c>
    </row>
    <row r="166" spans="2:15" ht="16.5" customHeight="1">
      <c r="B166" s="1"/>
      <c r="C166" s="3"/>
      <c r="D166" s="16"/>
      <c r="E166" s="17"/>
      <c r="F166" s="16"/>
      <c r="G166" s="3"/>
      <c r="H166" s="3"/>
      <c r="I166" s="17"/>
      <c r="J166" s="3"/>
      <c r="K166" s="3"/>
      <c r="L166" s="3"/>
      <c r="M166" s="17"/>
      <c r="N166" s="3"/>
      <c r="O166" s="3"/>
    </row>
    <row r="167" spans="1:15" ht="16.5" customHeight="1">
      <c r="A167" s="1" t="s">
        <v>76</v>
      </c>
      <c r="B167" s="1"/>
      <c r="C167" s="3"/>
      <c r="D167" s="16"/>
      <c r="E167" s="17">
        <v>0</v>
      </c>
      <c r="F167" s="16"/>
      <c r="G167" s="18">
        <v>0</v>
      </c>
      <c r="H167" s="3"/>
      <c r="I167" s="17">
        <v>0</v>
      </c>
      <c r="J167" s="3"/>
      <c r="K167" s="18">
        <v>0</v>
      </c>
      <c r="L167" s="18"/>
      <c r="M167" s="17">
        <v>0</v>
      </c>
      <c r="N167" s="3"/>
      <c r="O167" s="18"/>
    </row>
    <row r="168" spans="1:15" ht="16.5" customHeight="1">
      <c r="A168" s="1" t="s">
        <v>77</v>
      </c>
      <c r="B168" s="1"/>
      <c r="C168" s="3"/>
      <c r="D168" s="16"/>
      <c r="E168" s="17">
        <v>0</v>
      </c>
      <c r="F168" s="16"/>
      <c r="G168" s="18">
        <v>0</v>
      </c>
      <c r="H168" s="3"/>
      <c r="I168" s="17">
        <v>0</v>
      </c>
      <c r="J168" s="3"/>
      <c r="K168" s="18">
        <v>0</v>
      </c>
      <c r="L168" s="18"/>
      <c r="M168" s="17">
        <v>0</v>
      </c>
      <c r="N168" s="3"/>
      <c r="O168" s="18"/>
    </row>
    <row r="169" spans="1:15" ht="16.5" customHeight="1">
      <c r="A169" s="1" t="s">
        <v>78</v>
      </c>
      <c r="B169" s="1"/>
      <c r="C169" s="3">
        <v>280</v>
      </c>
      <c r="D169" s="16"/>
      <c r="E169" s="17">
        <v>280</v>
      </c>
      <c r="F169" s="16"/>
      <c r="G169" s="18">
        <v>280</v>
      </c>
      <c r="H169" s="3"/>
      <c r="I169" s="17">
        <v>296</v>
      </c>
      <c r="J169" s="3"/>
      <c r="K169" s="18">
        <v>300</v>
      </c>
      <c r="L169" s="18"/>
      <c r="M169" s="17">
        <v>148</v>
      </c>
      <c r="N169" s="3"/>
      <c r="O169" s="18">
        <v>300</v>
      </c>
    </row>
    <row r="170" spans="1:15" ht="16.5" customHeight="1" hidden="1">
      <c r="A170" s="1" t="s">
        <v>79</v>
      </c>
      <c r="B170" s="1"/>
      <c r="C170" s="3"/>
      <c r="D170" s="16"/>
      <c r="E170" s="17"/>
      <c r="F170" s="16"/>
      <c r="G170" s="18"/>
      <c r="H170" s="3"/>
      <c r="I170" s="17"/>
      <c r="J170" s="3"/>
      <c r="K170" s="18"/>
      <c r="L170" s="18"/>
      <c r="M170" s="17"/>
      <c r="N170" s="3"/>
      <c r="O170" s="18"/>
    </row>
    <row r="171" spans="1:15" ht="16.5" customHeight="1">
      <c r="A171" s="1" t="s">
        <v>79</v>
      </c>
      <c r="B171" s="1"/>
      <c r="C171" s="3"/>
      <c r="D171" s="16"/>
      <c r="E171" s="17">
        <v>0</v>
      </c>
      <c r="F171" s="16"/>
      <c r="G171" s="18">
        <v>0</v>
      </c>
      <c r="H171" s="3"/>
      <c r="I171" s="17">
        <v>0</v>
      </c>
      <c r="J171" s="3"/>
      <c r="K171" s="18">
        <v>0</v>
      </c>
      <c r="L171" s="18"/>
      <c r="M171" s="17">
        <v>0</v>
      </c>
      <c r="N171" s="3"/>
      <c r="O171" s="18"/>
    </row>
    <row r="172" spans="1:15" ht="16.5" customHeight="1">
      <c r="A172" s="1" t="s">
        <v>80</v>
      </c>
      <c r="B172" s="1"/>
      <c r="C172" s="3">
        <v>1000</v>
      </c>
      <c r="D172" s="16"/>
      <c r="E172" s="17">
        <v>2233.92</v>
      </c>
      <c r="F172" s="16"/>
      <c r="G172" s="18">
        <v>1500</v>
      </c>
      <c r="H172" s="3"/>
      <c r="I172" s="17">
        <v>3371.1</v>
      </c>
      <c r="J172" s="3"/>
      <c r="K172" s="18">
        <v>1500</v>
      </c>
      <c r="L172" s="18"/>
      <c r="M172" s="17">
        <v>422.75</v>
      </c>
      <c r="N172" s="3"/>
      <c r="O172" s="18">
        <v>10000</v>
      </c>
    </row>
    <row r="173" spans="1:15" ht="16.5" customHeight="1">
      <c r="A173" s="1" t="s">
        <v>81</v>
      </c>
      <c r="B173" s="1"/>
      <c r="C173" s="3">
        <v>4100</v>
      </c>
      <c r="D173" s="16"/>
      <c r="E173" s="17">
        <v>4135.39</v>
      </c>
      <c r="F173" s="16"/>
      <c r="G173" s="18">
        <v>4200</v>
      </c>
      <c r="H173" s="3"/>
      <c r="I173" s="17">
        <v>4252.66</v>
      </c>
      <c r="J173" s="3"/>
      <c r="K173" s="18">
        <v>4500</v>
      </c>
      <c r="L173" s="18"/>
      <c r="M173" s="17">
        <v>1031.18</v>
      </c>
      <c r="N173" s="3"/>
      <c r="O173" s="18">
        <v>4500</v>
      </c>
    </row>
    <row r="174" spans="1:15" ht="16.5" customHeight="1">
      <c r="A174" s="1" t="s">
        <v>82</v>
      </c>
      <c r="B174" s="1"/>
      <c r="C174" s="3"/>
      <c r="D174" s="16"/>
      <c r="E174" s="17">
        <v>0</v>
      </c>
      <c r="F174" s="16"/>
      <c r="G174" s="18">
        <v>0</v>
      </c>
      <c r="H174" s="3"/>
      <c r="I174" s="17">
        <v>0</v>
      </c>
      <c r="J174" s="3"/>
      <c r="K174" s="18">
        <v>0</v>
      </c>
      <c r="L174" s="18"/>
      <c r="M174" s="17">
        <v>0</v>
      </c>
      <c r="N174" s="3"/>
      <c r="O174" s="18"/>
    </row>
    <row r="175" spans="1:15" ht="16.5" customHeight="1">
      <c r="A175" s="1" t="s">
        <v>83</v>
      </c>
      <c r="B175" s="1"/>
      <c r="C175" s="3">
        <v>200</v>
      </c>
      <c r="D175" s="16"/>
      <c r="E175" s="17">
        <v>188.52</v>
      </c>
      <c r="F175" s="16"/>
      <c r="G175" s="18">
        <v>200</v>
      </c>
      <c r="H175" s="3"/>
      <c r="I175" s="17">
        <v>188.52</v>
      </c>
      <c r="J175" s="3"/>
      <c r="K175" s="18">
        <v>200</v>
      </c>
      <c r="L175" s="18"/>
      <c r="M175" s="17">
        <v>141.39</v>
      </c>
      <c r="N175" s="3"/>
      <c r="O175" s="18">
        <v>200</v>
      </c>
    </row>
    <row r="176" spans="1:15" ht="16.5" customHeight="1">
      <c r="A176" s="2"/>
      <c r="B176" s="1"/>
      <c r="C176" s="3"/>
      <c r="D176" s="16"/>
      <c r="E176" s="17"/>
      <c r="F176" s="16"/>
      <c r="G176" s="18"/>
      <c r="H176" s="3"/>
      <c r="I176" s="17"/>
      <c r="J176" s="3"/>
      <c r="K176" s="18"/>
      <c r="L176" s="18"/>
      <c r="M176" s="17"/>
      <c r="N176" s="3"/>
      <c r="O176" s="18"/>
    </row>
    <row r="177" spans="1:15" ht="16.5" customHeight="1">
      <c r="A177" s="1"/>
      <c r="B177" s="2"/>
      <c r="C177" s="4">
        <f>SUM(C167:C176)</f>
        <v>5580</v>
      </c>
      <c r="D177" s="16"/>
      <c r="E177" s="19">
        <f>SUM(E167:E176)</f>
        <v>6837.830000000001</v>
      </c>
      <c r="F177" s="16"/>
      <c r="G177" s="20">
        <f>SUM(G167:G176)</f>
        <v>6180</v>
      </c>
      <c r="H177" s="4"/>
      <c r="I177" s="19">
        <f>SUM(I167:I176)</f>
        <v>8108.280000000001</v>
      </c>
      <c r="J177" s="4"/>
      <c r="K177" s="20">
        <f>SUM(K167:K176)</f>
        <v>6500</v>
      </c>
      <c r="L177" s="20"/>
      <c r="M177" s="19">
        <f>SUM(M167:M176)</f>
        <v>1743.3200000000002</v>
      </c>
      <c r="N177" s="4"/>
      <c r="O177" s="20">
        <f>SUM(O167:O176)</f>
        <v>15000</v>
      </c>
    </row>
    <row r="178" spans="2:15" ht="16.5" customHeight="1">
      <c r="B178" s="1"/>
      <c r="C178" s="3"/>
      <c r="D178" s="16"/>
      <c r="E178" s="17"/>
      <c r="F178" s="16"/>
      <c r="G178" s="18"/>
      <c r="H178" s="3"/>
      <c r="I178" s="17"/>
      <c r="J178" s="3"/>
      <c r="K178" s="18"/>
      <c r="L178" s="18"/>
      <c r="M178" s="17"/>
      <c r="N178" s="3"/>
      <c r="O178" s="18"/>
    </row>
    <row r="179" spans="1:15" ht="16.5" customHeight="1">
      <c r="A179" s="1" t="s">
        <v>127</v>
      </c>
      <c r="B179" s="1"/>
      <c r="C179" s="3">
        <v>0</v>
      </c>
      <c r="D179" s="16"/>
      <c r="E179" s="17">
        <v>0</v>
      </c>
      <c r="F179" s="16"/>
      <c r="G179" s="18">
        <v>0</v>
      </c>
      <c r="H179" s="3"/>
      <c r="I179" s="17">
        <v>56750.71</v>
      </c>
      <c r="J179" s="3"/>
      <c r="K179" s="18">
        <v>12000</v>
      </c>
      <c r="L179" s="18"/>
      <c r="M179" s="17">
        <v>5169.39</v>
      </c>
      <c r="N179" s="3"/>
      <c r="O179" s="18"/>
    </row>
    <row r="180" spans="1:15" ht="16.5" customHeight="1">
      <c r="A180" s="1" t="s">
        <v>84</v>
      </c>
      <c r="B180" s="1"/>
      <c r="C180" s="3">
        <v>6000</v>
      </c>
      <c r="D180" s="16"/>
      <c r="E180" s="17">
        <v>3240.96</v>
      </c>
      <c r="F180" s="16"/>
      <c r="G180" s="18">
        <v>4000</v>
      </c>
      <c r="H180" s="3"/>
      <c r="I180" s="17">
        <v>4139.49</v>
      </c>
      <c r="J180" s="3"/>
      <c r="K180" s="18">
        <v>4000</v>
      </c>
      <c r="L180" s="18"/>
      <c r="M180" s="17">
        <v>1811.72</v>
      </c>
      <c r="N180" s="3"/>
      <c r="O180" s="18">
        <v>4000</v>
      </c>
    </row>
    <row r="181" spans="1:15" ht="16.5" customHeight="1">
      <c r="A181" s="1" t="s">
        <v>85</v>
      </c>
      <c r="B181" s="1"/>
      <c r="C181" s="3">
        <v>6300</v>
      </c>
      <c r="D181" s="16"/>
      <c r="E181" s="17">
        <v>6633.87</v>
      </c>
      <c r="F181" s="16"/>
      <c r="G181" s="18">
        <v>7000</v>
      </c>
      <c r="H181" s="3"/>
      <c r="I181" s="17">
        <v>4873.34</v>
      </c>
      <c r="J181" s="3"/>
      <c r="K181" s="18">
        <v>5000</v>
      </c>
      <c r="L181" s="18"/>
      <c r="M181" s="17">
        <v>2534.14</v>
      </c>
      <c r="N181" s="3"/>
      <c r="O181" s="18">
        <v>5000</v>
      </c>
    </row>
    <row r="182" spans="1:15" ht="16.5" customHeight="1">
      <c r="A182" s="1" t="s">
        <v>86</v>
      </c>
      <c r="B182" s="1"/>
      <c r="C182" s="3">
        <v>700</v>
      </c>
      <c r="D182" s="16"/>
      <c r="E182" s="17">
        <v>5510</v>
      </c>
      <c r="F182" s="16"/>
      <c r="G182" s="18">
        <v>5700</v>
      </c>
      <c r="H182" s="3"/>
      <c r="I182" s="17">
        <v>4300</v>
      </c>
      <c r="J182" s="3"/>
      <c r="K182" s="18">
        <v>5700</v>
      </c>
      <c r="L182" s="18"/>
      <c r="M182" s="17">
        <v>1941.98</v>
      </c>
      <c r="N182" s="3"/>
      <c r="O182" s="18">
        <v>5700</v>
      </c>
    </row>
    <row r="183" spans="1:15" ht="16.5" customHeight="1">
      <c r="A183" s="1" t="s">
        <v>122</v>
      </c>
      <c r="B183" s="1"/>
      <c r="C183" s="3"/>
      <c r="D183" s="16"/>
      <c r="E183" s="17">
        <v>7952.5</v>
      </c>
      <c r="F183" s="16"/>
      <c r="G183" s="18">
        <v>2500</v>
      </c>
      <c r="H183" s="3"/>
      <c r="I183" s="17">
        <v>2317.5</v>
      </c>
      <c r="J183" s="3"/>
      <c r="K183" s="18">
        <v>2500</v>
      </c>
      <c r="L183" s="18"/>
      <c r="M183" s="17">
        <v>2295</v>
      </c>
      <c r="N183" s="3"/>
      <c r="O183" s="18">
        <v>2500</v>
      </c>
    </row>
    <row r="184" spans="1:15" ht="16.5" customHeight="1">
      <c r="A184" s="1" t="s">
        <v>87</v>
      </c>
      <c r="B184" s="1"/>
      <c r="C184" s="3">
        <v>3100</v>
      </c>
      <c r="D184" s="16"/>
      <c r="E184" s="17">
        <v>3072</v>
      </c>
      <c r="F184" s="16"/>
      <c r="G184" s="18">
        <v>3100</v>
      </c>
      <c r="H184" s="3"/>
      <c r="I184" s="17">
        <v>3738.68</v>
      </c>
      <c r="J184" s="3"/>
      <c r="K184" s="18">
        <v>3100</v>
      </c>
      <c r="L184" s="18"/>
      <c r="M184" s="17">
        <v>1735.56</v>
      </c>
      <c r="N184" s="3"/>
      <c r="O184" s="18">
        <v>3500</v>
      </c>
    </row>
    <row r="185" spans="1:15" ht="16.5" customHeight="1">
      <c r="A185" s="1" t="s">
        <v>88</v>
      </c>
      <c r="B185" s="1"/>
      <c r="C185" s="3">
        <v>2500</v>
      </c>
      <c r="D185" s="16"/>
      <c r="E185" s="17">
        <v>3256.6</v>
      </c>
      <c r="F185" s="16"/>
      <c r="G185" s="18">
        <v>3000</v>
      </c>
      <c r="H185" s="3"/>
      <c r="I185" s="17">
        <v>0</v>
      </c>
      <c r="J185" s="3"/>
      <c r="K185" s="18">
        <v>3000</v>
      </c>
      <c r="L185" s="18"/>
      <c r="M185" s="17">
        <v>0</v>
      </c>
      <c r="N185" s="3"/>
      <c r="O185" s="18">
        <v>3000</v>
      </c>
    </row>
    <row r="186" spans="1:15" ht="16.5" customHeight="1">
      <c r="A186" s="1" t="s">
        <v>89</v>
      </c>
      <c r="B186" s="1"/>
      <c r="C186" s="3">
        <v>500</v>
      </c>
      <c r="D186" s="16"/>
      <c r="E186" s="17">
        <v>920</v>
      </c>
      <c r="F186" s="16"/>
      <c r="G186" s="18">
        <v>700</v>
      </c>
      <c r="H186" s="3"/>
      <c r="I186" s="17">
        <v>135</v>
      </c>
      <c r="J186" s="3"/>
      <c r="K186" s="18">
        <v>700</v>
      </c>
      <c r="L186" s="18"/>
      <c r="M186" s="17">
        <v>0</v>
      </c>
      <c r="N186" s="3"/>
      <c r="O186" s="18">
        <v>700</v>
      </c>
    </row>
    <row r="187" spans="1:15" ht="16.5" customHeight="1">
      <c r="A187" s="1" t="s">
        <v>90</v>
      </c>
      <c r="B187" s="1"/>
      <c r="C187" s="3">
        <v>8100</v>
      </c>
      <c r="D187" s="16"/>
      <c r="E187" s="17">
        <v>9499.05</v>
      </c>
      <c r="F187" s="16"/>
      <c r="G187" s="18">
        <v>8100</v>
      </c>
      <c r="H187" s="3"/>
      <c r="I187" s="17">
        <v>10499.1</v>
      </c>
      <c r="J187" s="3"/>
      <c r="K187" s="18">
        <v>10000</v>
      </c>
      <c r="L187" s="18"/>
      <c r="M187" s="17">
        <v>4087.7</v>
      </c>
      <c r="N187" s="3"/>
      <c r="O187" s="18">
        <v>10000</v>
      </c>
    </row>
    <row r="188" spans="1:15" ht="16.5" customHeight="1">
      <c r="A188" s="1" t="s">
        <v>103</v>
      </c>
      <c r="B188" s="1"/>
      <c r="C188" s="3"/>
      <c r="D188" s="16"/>
      <c r="E188" s="17"/>
      <c r="F188" s="16"/>
      <c r="G188" s="18"/>
      <c r="H188" s="3"/>
      <c r="I188" s="17"/>
      <c r="J188" s="3"/>
      <c r="K188" s="18"/>
      <c r="L188" s="18"/>
      <c r="M188" s="17"/>
      <c r="N188" s="3"/>
      <c r="O188" s="18"/>
    </row>
    <row r="189" spans="1:15" ht="16.5" customHeight="1">
      <c r="A189" s="2"/>
      <c r="B189" s="1"/>
      <c r="C189" s="3"/>
      <c r="D189" s="16"/>
      <c r="E189" s="17"/>
      <c r="F189" s="16"/>
      <c r="G189" s="18"/>
      <c r="H189" s="3"/>
      <c r="I189" s="17"/>
      <c r="J189" s="3"/>
      <c r="K189" s="18"/>
      <c r="L189" s="18"/>
      <c r="M189" s="17"/>
      <c r="N189" s="3"/>
      <c r="O189" s="18"/>
    </row>
    <row r="190" spans="1:15" ht="16.5" customHeight="1">
      <c r="A190" s="1"/>
      <c r="B190" s="2"/>
      <c r="C190" s="20">
        <f>SUM(C179:C189)</f>
        <v>27200</v>
      </c>
      <c r="D190" s="16"/>
      <c r="E190" s="19">
        <f>SUM(E179:E189)</f>
        <v>40084.979999999996</v>
      </c>
      <c r="F190" s="16"/>
      <c r="G190" s="20">
        <f>SUM(G179:G189)</f>
        <v>34100</v>
      </c>
      <c r="H190" s="4"/>
      <c r="I190" s="19">
        <f>SUM(I179:I189)</f>
        <v>86753.81999999999</v>
      </c>
      <c r="J190" s="4"/>
      <c r="K190" s="20">
        <f>SUM(K179:K189)</f>
        <v>46000</v>
      </c>
      <c r="L190" s="20"/>
      <c r="M190" s="19">
        <f>SUM(M179:M189)</f>
        <v>19575.489999999998</v>
      </c>
      <c r="N190" s="4"/>
      <c r="O190" s="20">
        <f>SUM(O179:O189)</f>
        <v>34400</v>
      </c>
    </row>
    <row r="191" spans="2:15" ht="16.5" customHeight="1">
      <c r="B191" s="1"/>
      <c r="C191" s="3"/>
      <c r="D191" s="16"/>
      <c r="E191" s="17"/>
      <c r="F191" s="16"/>
      <c r="G191" s="18"/>
      <c r="H191" s="3"/>
      <c r="I191" s="17"/>
      <c r="J191" s="3"/>
      <c r="K191" s="18"/>
      <c r="L191" s="18"/>
      <c r="M191" s="17"/>
      <c r="N191" s="3"/>
      <c r="O191" s="18"/>
    </row>
    <row r="192" spans="1:15" ht="16.5" customHeight="1">
      <c r="A192" s="2" t="s">
        <v>21</v>
      </c>
      <c r="B192" s="2"/>
      <c r="C192" s="7">
        <v>2019</v>
      </c>
      <c r="E192" s="9">
        <v>43830</v>
      </c>
      <c r="G192" s="7">
        <v>2020</v>
      </c>
      <c r="H192" s="7"/>
      <c r="I192" s="9">
        <v>44196</v>
      </c>
      <c r="J192" s="27"/>
      <c r="K192" s="7">
        <v>2021</v>
      </c>
      <c r="L192" s="7"/>
      <c r="M192" s="9">
        <v>44377</v>
      </c>
      <c r="N192" s="27"/>
      <c r="O192" s="7">
        <v>2022</v>
      </c>
    </row>
    <row r="193" spans="1:15" ht="16.5" customHeight="1">
      <c r="A193" s="1"/>
      <c r="B193" s="2"/>
      <c r="C193" s="7" t="s">
        <v>18</v>
      </c>
      <c r="E193" s="10" t="s">
        <v>19</v>
      </c>
      <c r="G193" s="13" t="s">
        <v>18</v>
      </c>
      <c r="H193" s="13"/>
      <c r="I193" s="10" t="s">
        <v>19</v>
      </c>
      <c r="J193" s="7"/>
      <c r="K193" s="13" t="s">
        <v>18</v>
      </c>
      <c r="L193" s="13"/>
      <c r="M193" s="10" t="s">
        <v>19</v>
      </c>
      <c r="N193" s="7"/>
      <c r="O193" s="13" t="s">
        <v>18</v>
      </c>
    </row>
    <row r="194" spans="2:15" ht="16.5" customHeight="1">
      <c r="B194" s="1"/>
      <c r="C194" s="3"/>
      <c r="D194" s="16"/>
      <c r="E194" s="17"/>
      <c r="F194" s="16"/>
      <c r="G194" s="18"/>
      <c r="H194" s="3"/>
      <c r="I194" s="17"/>
      <c r="J194" s="3"/>
      <c r="K194" s="18"/>
      <c r="L194" s="18"/>
      <c r="M194" s="17"/>
      <c r="N194" s="3"/>
      <c r="O194" s="18"/>
    </row>
    <row r="195" spans="1:15" ht="16.5" customHeight="1">
      <c r="A195" s="1" t="s">
        <v>91</v>
      </c>
      <c r="B195" s="2"/>
      <c r="C195" s="3">
        <v>5000</v>
      </c>
      <c r="D195" s="16"/>
      <c r="E195" s="17">
        <v>11101.77</v>
      </c>
      <c r="F195" s="16"/>
      <c r="G195" s="18">
        <v>13000</v>
      </c>
      <c r="H195" s="3"/>
      <c r="I195" s="17">
        <v>12162.94</v>
      </c>
      <c r="J195" s="3"/>
      <c r="K195" s="18">
        <v>13000</v>
      </c>
      <c r="L195" s="18"/>
      <c r="M195" s="17">
        <v>8155.17</v>
      </c>
      <c r="N195" s="3"/>
      <c r="O195" s="18">
        <v>13000</v>
      </c>
    </row>
    <row r="196" spans="1:15" ht="16.5" customHeight="1">
      <c r="A196" s="1" t="s">
        <v>109</v>
      </c>
      <c r="B196" s="2"/>
      <c r="C196" s="3">
        <v>44000</v>
      </c>
      <c r="D196" s="16"/>
      <c r="E196" s="17">
        <v>0</v>
      </c>
      <c r="F196" s="16"/>
      <c r="G196" s="18">
        <v>0</v>
      </c>
      <c r="H196" s="3"/>
      <c r="I196" s="17"/>
      <c r="J196" s="3"/>
      <c r="K196" s="18">
        <v>0</v>
      </c>
      <c r="L196" s="18"/>
      <c r="M196" s="17">
        <v>0</v>
      </c>
      <c r="N196" s="3"/>
      <c r="O196" s="18"/>
    </row>
    <row r="197" spans="1:15" ht="16.5" customHeight="1">
      <c r="A197" s="1"/>
      <c r="B197" s="2"/>
      <c r="C197" s="3"/>
      <c r="D197" s="16"/>
      <c r="E197" s="17"/>
      <c r="F197" s="16"/>
      <c r="G197" s="18"/>
      <c r="H197" s="3"/>
      <c r="I197" s="17"/>
      <c r="J197" s="3"/>
      <c r="K197" s="18"/>
      <c r="L197" s="18"/>
      <c r="M197" s="17"/>
      <c r="N197" s="3"/>
      <c r="O197" s="18"/>
    </row>
    <row r="198" spans="1:15" ht="16.5" customHeight="1">
      <c r="A198" s="1"/>
      <c r="B198" s="1"/>
      <c r="C198" s="4">
        <f>SUM(C195:C196)</f>
        <v>49000</v>
      </c>
      <c r="D198" s="16"/>
      <c r="E198" s="19">
        <f>SUM(E195:E196)</f>
        <v>11101.77</v>
      </c>
      <c r="F198" s="16"/>
      <c r="G198" s="20">
        <f>SUM(G195:G196)</f>
        <v>13000</v>
      </c>
      <c r="H198" s="4"/>
      <c r="I198" s="19">
        <f>SUM(I195:I196)</f>
        <v>12162.94</v>
      </c>
      <c r="J198" s="4"/>
      <c r="K198" s="20">
        <f>SUM(K195:K196)</f>
        <v>13000</v>
      </c>
      <c r="L198" s="20"/>
      <c r="M198" s="19">
        <f>SUM(M195:M196)</f>
        <v>8155.17</v>
      </c>
      <c r="N198" s="4"/>
      <c r="O198" s="4">
        <f>SUM(O195:O196)</f>
        <v>13000</v>
      </c>
    </row>
    <row r="199" spans="2:15" ht="16.5" customHeight="1">
      <c r="B199" s="1"/>
      <c r="C199" s="3"/>
      <c r="D199" s="16"/>
      <c r="E199" s="17"/>
      <c r="F199" s="16"/>
      <c r="G199" s="18"/>
      <c r="H199" s="3"/>
      <c r="I199" s="17"/>
      <c r="J199" s="3"/>
      <c r="K199" s="18"/>
      <c r="L199" s="18"/>
      <c r="M199" s="17"/>
      <c r="N199" s="3"/>
      <c r="O199" s="18"/>
    </row>
    <row r="200" spans="1:15" ht="16.5" customHeight="1">
      <c r="A200" s="1" t="s">
        <v>92</v>
      </c>
      <c r="B200" s="1"/>
      <c r="C200" s="3">
        <v>40000</v>
      </c>
      <c r="D200" s="16"/>
      <c r="E200" s="17">
        <v>35802.71</v>
      </c>
      <c r="F200" s="16"/>
      <c r="G200" s="18">
        <v>40000</v>
      </c>
      <c r="H200" s="3"/>
      <c r="I200" s="17">
        <v>35916.37</v>
      </c>
      <c r="J200" s="3"/>
      <c r="K200" s="18">
        <v>40000</v>
      </c>
      <c r="L200" s="18"/>
      <c r="M200" s="17">
        <v>18888.46</v>
      </c>
      <c r="N200" s="3"/>
      <c r="O200" s="18">
        <v>40000</v>
      </c>
    </row>
    <row r="201" spans="1:15" ht="16.5" customHeight="1">
      <c r="A201" s="1" t="s">
        <v>93</v>
      </c>
      <c r="B201" s="1"/>
      <c r="C201" s="3">
        <v>1500</v>
      </c>
      <c r="D201" s="16"/>
      <c r="E201" s="17">
        <v>2242.26</v>
      </c>
      <c r="F201" s="16"/>
      <c r="G201" s="18">
        <v>1000</v>
      </c>
      <c r="H201" s="3"/>
      <c r="I201" s="17">
        <v>396</v>
      </c>
      <c r="J201" s="3"/>
      <c r="K201" s="18">
        <v>1000</v>
      </c>
      <c r="L201" s="18"/>
      <c r="M201" s="17">
        <v>64.18</v>
      </c>
      <c r="N201" s="3"/>
      <c r="O201" s="18">
        <v>1000</v>
      </c>
    </row>
    <row r="202" spans="1:15" ht="16.5" customHeight="1">
      <c r="A202" s="1" t="s">
        <v>138</v>
      </c>
      <c r="B202" s="1"/>
      <c r="C202" s="3"/>
      <c r="D202" s="16"/>
      <c r="E202" s="17"/>
      <c r="F202" s="16"/>
      <c r="G202" s="18"/>
      <c r="H202" s="3"/>
      <c r="I202" s="17"/>
      <c r="J202" s="3"/>
      <c r="K202" s="18"/>
      <c r="L202" s="18"/>
      <c r="M202" s="17"/>
      <c r="N202" s="3"/>
      <c r="O202" s="18"/>
    </row>
    <row r="203" spans="1:15" ht="16.5" customHeight="1">
      <c r="A203" s="2"/>
      <c r="B203" s="1"/>
      <c r="C203" s="3"/>
      <c r="D203" s="16"/>
      <c r="E203" s="17"/>
      <c r="F203" s="16"/>
      <c r="G203" s="18"/>
      <c r="H203" s="3"/>
      <c r="I203" s="17"/>
      <c r="J203" s="3"/>
      <c r="K203" s="18"/>
      <c r="L203" s="18"/>
      <c r="M203" s="17"/>
      <c r="N203" s="3"/>
      <c r="O203" s="18"/>
    </row>
    <row r="204" spans="1:15" ht="16.5" customHeight="1">
      <c r="A204" s="1"/>
      <c r="B204" s="2"/>
      <c r="C204" s="4">
        <f>SUM(C200:C203)</f>
        <v>41500</v>
      </c>
      <c r="D204" s="16"/>
      <c r="E204" s="19">
        <f>SUM(E200:E203)</f>
        <v>38044.97</v>
      </c>
      <c r="F204" s="16"/>
      <c r="G204" s="20">
        <f>SUM(G200:G203)</f>
        <v>41000</v>
      </c>
      <c r="H204" s="4"/>
      <c r="I204" s="19">
        <f>SUM(I200:I203)</f>
        <v>36312.37</v>
      </c>
      <c r="J204" s="4"/>
      <c r="K204" s="20">
        <f>SUM(K200:K203)</f>
        <v>41000</v>
      </c>
      <c r="L204" s="20"/>
      <c r="M204" s="19">
        <f>SUM(M200:M203)</f>
        <v>18952.64</v>
      </c>
      <c r="N204" s="4"/>
      <c r="O204" s="20">
        <f>SUM(O200:O203)</f>
        <v>41000</v>
      </c>
    </row>
    <row r="205" spans="2:15" ht="16.5" customHeight="1">
      <c r="B205" s="1"/>
      <c r="C205" s="3"/>
      <c r="D205" s="16"/>
      <c r="E205" s="17"/>
      <c r="F205" s="16"/>
      <c r="G205" s="18"/>
      <c r="H205" s="3"/>
      <c r="I205" s="17"/>
      <c r="J205" s="3"/>
      <c r="K205" s="18"/>
      <c r="L205" s="18"/>
      <c r="M205" s="17"/>
      <c r="N205" s="3"/>
      <c r="O205" s="18"/>
    </row>
    <row r="206" spans="1:15" s="15" customFormat="1" ht="16.5" customHeight="1">
      <c r="A206" s="1" t="s">
        <v>94</v>
      </c>
      <c r="B206" s="1"/>
      <c r="C206" s="3">
        <v>3500</v>
      </c>
      <c r="D206" s="25"/>
      <c r="E206" s="17">
        <v>11604.42</v>
      </c>
      <c r="F206" s="25"/>
      <c r="G206" s="18">
        <v>3500</v>
      </c>
      <c r="H206" s="3"/>
      <c r="I206" s="17">
        <v>5551.56</v>
      </c>
      <c r="J206" s="3"/>
      <c r="K206" s="18">
        <v>3500</v>
      </c>
      <c r="L206" s="18"/>
      <c r="M206" s="17">
        <v>1982.55</v>
      </c>
      <c r="N206" s="3"/>
      <c r="O206" s="18">
        <v>3500</v>
      </c>
    </row>
    <row r="207" spans="1:15" s="15" customFormat="1" ht="16.5" customHeight="1">
      <c r="A207" s="1" t="s">
        <v>139</v>
      </c>
      <c r="B207" s="1"/>
      <c r="C207" s="3"/>
      <c r="D207" s="25"/>
      <c r="E207" s="17"/>
      <c r="F207" s="25"/>
      <c r="G207" s="18"/>
      <c r="H207" s="3"/>
      <c r="I207" s="17">
        <v>-100</v>
      </c>
      <c r="J207" s="3"/>
      <c r="K207" s="18"/>
      <c r="L207" s="18"/>
      <c r="M207" s="17"/>
      <c r="N207" s="3"/>
      <c r="O207" s="18"/>
    </row>
    <row r="208" spans="1:15" s="15" customFormat="1" ht="16.5" customHeight="1">
      <c r="A208" s="1" t="s">
        <v>140</v>
      </c>
      <c r="B208" s="1"/>
      <c r="C208" s="3"/>
      <c r="D208" s="25"/>
      <c r="E208" s="17">
        <v>3246.5</v>
      </c>
      <c r="F208" s="25"/>
      <c r="G208" s="18"/>
      <c r="H208" s="3"/>
      <c r="I208" s="17">
        <v>1956.1</v>
      </c>
      <c r="J208" s="3"/>
      <c r="K208" s="18"/>
      <c r="L208" s="18"/>
      <c r="M208" s="17">
        <v>50</v>
      </c>
      <c r="N208" s="3"/>
      <c r="O208" s="18"/>
    </row>
    <row r="209" spans="1:15" s="15" customFormat="1" ht="16.5" customHeight="1">
      <c r="A209" s="1" t="s">
        <v>101</v>
      </c>
      <c r="B209" s="1"/>
      <c r="C209" s="3">
        <v>1000</v>
      </c>
      <c r="D209" s="25"/>
      <c r="E209" s="17">
        <v>1020</v>
      </c>
      <c r="F209" s="25"/>
      <c r="G209" s="18">
        <v>1500</v>
      </c>
      <c r="H209" s="3"/>
      <c r="I209" s="17">
        <v>3192.57</v>
      </c>
      <c r="J209" s="3"/>
      <c r="K209" s="18">
        <v>2500</v>
      </c>
      <c r="L209" s="18"/>
      <c r="M209" s="17">
        <v>1760.73</v>
      </c>
      <c r="N209" s="3"/>
      <c r="O209" s="18">
        <v>3500</v>
      </c>
    </row>
    <row r="210" spans="1:15" s="15" customFormat="1" ht="16.5" customHeight="1">
      <c r="A210" s="1" t="s">
        <v>129</v>
      </c>
      <c r="B210" s="1"/>
      <c r="C210" s="3">
        <v>0</v>
      </c>
      <c r="D210" s="25"/>
      <c r="E210" s="17">
        <v>0</v>
      </c>
      <c r="F210" s="25"/>
      <c r="G210" s="18">
        <v>0</v>
      </c>
      <c r="H210" s="3"/>
      <c r="I210" s="17">
        <v>500</v>
      </c>
      <c r="J210" s="3"/>
      <c r="K210" s="18">
        <v>1000</v>
      </c>
      <c r="L210" s="18"/>
      <c r="M210" s="17">
        <v>503.25</v>
      </c>
      <c r="N210" s="3"/>
      <c r="O210" s="18">
        <v>1000</v>
      </c>
    </row>
    <row r="211" spans="1:15" s="15" customFormat="1" ht="16.5" customHeight="1">
      <c r="A211" s="1" t="s">
        <v>133</v>
      </c>
      <c r="B211" s="1"/>
      <c r="C211" s="3"/>
      <c r="D211" s="25"/>
      <c r="E211" s="17">
        <v>15701</v>
      </c>
      <c r="F211" s="25"/>
      <c r="G211" s="18"/>
      <c r="H211" s="3"/>
      <c r="I211" s="17">
        <v>16510</v>
      </c>
      <c r="J211" s="3"/>
      <c r="K211" s="18"/>
      <c r="L211" s="18"/>
      <c r="M211" s="17">
        <v>7325</v>
      </c>
      <c r="N211" s="3"/>
      <c r="O211" s="18"/>
    </row>
    <row r="212" spans="1:15" s="15" customFormat="1" ht="16.5" customHeight="1">
      <c r="A212" s="1"/>
      <c r="B212" s="1"/>
      <c r="C212" s="3"/>
      <c r="D212" s="25"/>
      <c r="E212" s="17"/>
      <c r="F212" s="25"/>
      <c r="G212" s="18"/>
      <c r="H212" s="3"/>
      <c r="I212" s="17"/>
      <c r="J212" s="3"/>
      <c r="K212" s="18"/>
      <c r="L212" s="18"/>
      <c r="M212" s="17"/>
      <c r="N212" s="3"/>
      <c r="O212" s="18"/>
    </row>
    <row r="213" spans="1:15" s="15" customFormat="1" ht="16.5" customHeight="1">
      <c r="A213" s="1"/>
      <c r="B213" s="1"/>
      <c r="C213" s="4">
        <f>SUM(C206:C212)</f>
        <v>4500</v>
      </c>
      <c r="D213" s="21"/>
      <c r="E213" s="19">
        <f>SUM(E206:E212)</f>
        <v>31571.92</v>
      </c>
      <c r="F213" s="21"/>
      <c r="G213" s="4">
        <f>SUM(G206:G212)</f>
        <v>5000</v>
      </c>
      <c r="H213" s="4"/>
      <c r="I213" s="19">
        <f>SUM(I206:I212)</f>
        <v>27610.23</v>
      </c>
      <c r="J213" s="4"/>
      <c r="K213" s="4">
        <f>SUM(K206:K212)</f>
        <v>7000</v>
      </c>
      <c r="L213" s="4"/>
      <c r="M213" s="19">
        <f>SUM(M206:M212)</f>
        <v>11621.529999999999</v>
      </c>
      <c r="N213" s="4"/>
      <c r="O213" s="4">
        <f>SUM(O206:O212)</f>
        <v>8000</v>
      </c>
    </row>
    <row r="214" spans="1:15" s="15" customFormat="1" ht="16.5" customHeight="1">
      <c r="A214" s="1"/>
      <c r="B214" s="1"/>
      <c r="C214" s="3"/>
      <c r="D214" s="25"/>
      <c r="E214" s="17"/>
      <c r="F214" s="25"/>
      <c r="G214" s="18"/>
      <c r="H214" s="3"/>
      <c r="I214" s="17"/>
      <c r="J214" s="3"/>
      <c r="K214" s="18"/>
      <c r="L214" s="18"/>
      <c r="M214" s="17"/>
      <c r="N214" s="3"/>
      <c r="O214" s="18"/>
    </row>
    <row r="215" spans="1:20" ht="16.5" customHeight="1">
      <c r="A215" s="1" t="s">
        <v>104</v>
      </c>
      <c r="B215" s="1"/>
      <c r="C215" s="3">
        <v>8400</v>
      </c>
      <c r="D215" s="16"/>
      <c r="E215" s="17">
        <v>8408.4</v>
      </c>
      <c r="F215" s="16"/>
      <c r="G215" s="18">
        <v>8400</v>
      </c>
      <c r="H215" s="3"/>
      <c r="I215" s="17">
        <v>8408.4</v>
      </c>
      <c r="J215" s="3"/>
      <c r="K215" s="18">
        <v>8400</v>
      </c>
      <c r="L215" s="18"/>
      <c r="M215" s="17">
        <v>4204.2</v>
      </c>
      <c r="N215" s="3"/>
      <c r="O215" s="18">
        <v>8400</v>
      </c>
      <c r="T215" s="5"/>
    </row>
    <row r="216" spans="1:15" ht="16.5" customHeight="1">
      <c r="A216" s="1" t="s">
        <v>95</v>
      </c>
      <c r="B216" s="1"/>
      <c r="C216" s="3">
        <v>0</v>
      </c>
      <c r="D216" s="16"/>
      <c r="E216" s="17">
        <v>0</v>
      </c>
      <c r="F216" s="16"/>
      <c r="G216" s="18">
        <v>0</v>
      </c>
      <c r="H216" s="3"/>
      <c r="I216" s="17">
        <v>0</v>
      </c>
      <c r="J216" s="3"/>
      <c r="K216" s="18">
        <v>0</v>
      </c>
      <c r="L216" s="18"/>
      <c r="M216" s="17">
        <v>0</v>
      </c>
      <c r="N216" s="3"/>
      <c r="O216" s="18"/>
    </row>
    <row r="217" spans="1:15" ht="16.5" customHeight="1">
      <c r="A217" s="1"/>
      <c r="B217" s="1"/>
      <c r="C217" s="3"/>
      <c r="D217" s="16"/>
      <c r="E217" s="17"/>
      <c r="F217" s="16"/>
      <c r="G217" s="18"/>
      <c r="H217" s="3"/>
      <c r="I217" s="17"/>
      <c r="J217" s="3"/>
      <c r="K217" s="18"/>
      <c r="L217" s="18"/>
      <c r="M217" s="17"/>
      <c r="N217" s="3"/>
      <c r="O217" s="18"/>
    </row>
    <row r="218" spans="1:15" ht="16.5" customHeight="1">
      <c r="A218" s="1"/>
      <c r="B218" s="1"/>
      <c r="C218" s="20">
        <f>SUM(C215:C217)</f>
        <v>8400</v>
      </c>
      <c r="D218" s="16"/>
      <c r="E218" s="19">
        <f>SUM(E215:E217)</f>
        <v>8408.4</v>
      </c>
      <c r="F218" s="16"/>
      <c r="G218" s="20">
        <f>SUM(G215:G217)</f>
        <v>8400</v>
      </c>
      <c r="H218" s="4"/>
      <c r="I218" s="19">
        <f>SUM(I215:I217)</f>
        <v>8408.4</v>
      </c>
      <c r="J218" s="4"/>
      <c r="K218" s="20">
        <f>SUM(K215:K217)</f>
        <v>8400</v>
      </c>
      <c r="L218" s="20"/>
      <c r="M218" s="19">
        <f>SUM(M215:M217)</f>
        <v>4204.2</v>
      </c>
      <c r="N218" s="4"/>
      <c r="O218" s="20">
        <f>SUM(O215:O217)</f>
        <v>8400</v>
      </c>
    </row>
    <row r="219" spans="2:15" ht="16.5" customHeight="1">
      <c r="B219" s="1"/>
      <c r="C219" s="3"/>
      <c r="D219" s="16"/>
      <c r="E219" s="17"/>
      <c r="F219" s="16"/>
      <c r="G219" s="18"/>
      <c r="H219" s="3"/>
      <c r="I219" s="17"/>
      <c r="J219" s="3"/>
      <c r="K219" s="18"/>
      <c r="L219" s="18"/>
      <c r="M219" s="17"/>
      <c r="N219" s="3"/>
      <c r="O219" s="18"/>
    </row>
    <row r="220" spans="1:15" ht="16.5" customHeight="1">
      <c r="A220" s="2" t="s">
        <v>96</v>
      </c>
      <c r="B220" s="2"/>
      <c r="C220" s="4">
        <f>C49+C73+C83+C95+C103+C118+C143+C151+C165+C177+C190+C198+C204+C213+C218</f>
        <v>651788</v>
      </c>
      <c r="D220" s="16"/>
      <c r="E220" s="19">
        <f>E49+E73+E83+E95+E103+E118+E143+E151+E165+E177+E190+E198+E204+E213+E218</f>
        <v>673357.94</v>
      </c>
      <c r="F220" s="4">
        <f>F49+F73+F83+F95+F103+F118+F143+F151+F165+F177+F190+F198+F204+F213+F218</f>
        <v>0</v>
      </c>
      <c r="G220" s="4">
        <f>G49+G73+G83+G95+G103+G118+G143+G151+G165+G177+G190+G198+G204+G213+G218</f>
        <v>655876</v>
      </c>
      <c r="H220" s="4"/>
      <c r="I220" s="19">
        <f>I49+I73+I83+I95+I103+I118+I143+I151+I165+I177+I190+I198+I204+I213+I218</f>
        <v>513032.02</v>
      </c>
      <c r="J220" s="4"/>
      <c r="K220" s="4">
        <f>K49+K73+K83+K95+K103+K118+K143+K151+K165+K177+K190+K198+K204+K213+K218</f>
        <v>594625</v>
      </c>
      <c r="L220" s="4"/>
      <c r="M220" s="19">
        <f>M49+M73+M83+M95+M103+M118+M143+M151+M165+M177+M190+M198+M204+M213+M218</f>
        <v>247551.73</v>
      </c>
      <c r="N220" s="4"/>
      <c r="O220" s="4">
        <f>O49+O73+O83+O95+O103+O118+O143+O151+O165+O177+O190+O198+O204+O213+O218</f>
        <v>581263</v>
      </c>
    </row>
  </sheetData>
  <sheetProtection/>
  <mergeCells count="1">
    <mergeCell ref="A1:O1"/>
  </mergeCells>
  <printOptions gridLines="1" horizontalCentered="1"/>
  <pageMargins left="0.25" right="0.25" top="0.5" bottom="0.5" header="0" footer="0.3"/>
  <pageSetup fitToHeight="0" fitToWidth="1" horizontalDpi="600" verticalDpi="600" orientation="landscape" scale="67" r:id="rId1"/>
  <headerFooter scaleWithDoc="0" alignWithMargins="0">
    <oddFooter>&amp;C&amp;18&amp;P</oddFooter>
  </headerFooter>
  <rowBreaks count="5" manualBreakCount="5">
    <brk id="43" max="255" man="1"/>
    <brk id="83" max="255" man="1"/>
    <brk id="118" max="255" man="1"/>
    <brk id="151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Graybill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Graybill</dc:creator>
  <cp:keywords/>
  <dc:description/>
  <cp:lastModifiedBy>St John Lutheran Church</cp:lastModifiedBy>
  <cp:lastPrinted>2021-08-02T11:00:27Z</cp:lastPrinted>
  <dcterms:created xsi:type="dcterms:W3CDTF">2010-07-09T00:06:27Z</dcterms:created>
  <dcterms:modified xsi:type="dcterms:W3CDTF">2021-08-09T14:46:09Z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